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9" documentId="8_{EEFD265A-9747-4744-9323-55FD98041C8F}" xr6:coauthVersionLast="47" xr6:coauthVersionMax="47" xr10:uidLastSave="{51012373-5690-4BAC-A22D-D3C052F5CDC6}"/>
  <bookViews>
    <workbookView xWindow="-120" yWindow="-120" windowWidth="29040" windowHeight="15720" xr2:uid="{00000000-000D-0000-FFFF-FFFF00000000}"/>
  </bookViews>
  <sheets>
    <sheet name="Graph_indice" sheetId="6" r:id="rId1"/>
    <sheet name="Historiques" sheetId="4" r:id="rId2"/>
  </sheets>
  <definedNames>
    <definedName name="a">Historiques!$G$14</definedName>
    <definedName name="b">Historiques!$G$15</definedName>
    <definedName name="BL">Historiques!$G$10</definedName>
    <definedName name="BL_e">Historiques!$G$13</definedName>
    <definedName name="c_">Historiques!$G$16</definedName>
    <definedName name="d_">Historiques!$G$17</definedName>
    <definedName name="e_">Historiques!$G$18</definedName>
    <definedName name="f_">Historiques!$G$19</definedName>
    <definedName name="g_">Historiques!$G$20</definedName>
    <definedName name="h_">Historiques!$G$21</definedName>
    <definedName name="i_">Historiques!$G$22</definedName>
    <definedName name="j_">Historiques!$G$23</definedName>
    <definedName name="PL">Historiques!$G$11</definedName>
    <definedName name="PL_0">Historiques!$G$12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6" l="1"/>
  <c r="D10" i="6"/>
  <c r="C9" i="6"/>
  <c r="B9" i="6"/>
  <c r="D9" i="6"/>
  <c r="D8" i="6"/>
  <c r="C8" i="6"/>
  <c r="B10" i="6" l="1"/>
  <c r="B8" i="6"/>
  <c r="B5" i="6"/>
  <c r="B4" i="6"/>
  <c r="B6" i="6"/>
  <c r="B7" i="6" l="1"/>
  <c r="B22" i="6" s="1"/>
  <c r="C7" i="6"/>
  <c r="C22" i="6" s="1"/>
  <c r="D7" i="6"/>
  <c r="D22" i="6" s="1"/>
  <c r="D6" i="6"/>
  <c r="C6" i="6"/>
  <c r="C4" i="6"/>
  <c r="C5" i="6"/>
  <c r="D5" i="6"/>
  <c r="D4" i="6"/>
  <c r="B23" i="6" l="1"/>
  <c r="D21" i="6"/>
  <c r="C21" i="6"/>
  <c r="C23" i="6"/>
  <c r="B21" i="6"/>
  <c r="D23" i="6"/>
  <c r="D17" i="6"/>
  <c r="B20" i="6"/>
  <c r="B18" i="6"/>
  <c r="B17" i="6"/>
  <c r="B19" i="6"/>
  <c r="C18" i="6"/>
  <c r="C19" i="6"/>
  <c r="C20" i="6"/>
  <c r="C17" i="6"/>
  <c r="D18" i="6"/>
  <c r="D19" i="6"/>
  <c r="D2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tc={EA1FB445-1886-4007-B203-91322DA19D12}</author>
    <author>tc={855D6F92-8C70-4BCD-9E16-2B24A89C6224}</author>
    <author>tc={684E1EE0-CDCC-410A-BF8C-C38BBD12950C}</author>
    <author>tc={051F2073-586E-4552-AEDC-BFE0F17CEB5C}</author>
    <author>tc={75353010-135C-42B6-96B8-EFB6C4E8EECD}</author>
    <author>tc={C4A40131-A30E-4502-80DB-4AC6880E8154}</author>
    <author>tc={F2F2F1B6-3C18-425D-ABE0-9D6BEAC797AC}</author>
    <author>tc={000ECEF6-C825-4BC3-AE06-A652C18B3E0C}</author>
    <author>tc={E22CA887-6197-44E2-ABF9-A83249EB8B68}</author>
    <author>tc={0D9B2BE2-D3D0-406B-AA0D-FB32160C60F8}</author>
    <author>tc={9A757678-D7E4-4A3C-830E-2D31B0CE6BDC}</author>
    <author>tc={8DBB6E20-144D-44EF-911D-AE26361428C2}</author>
    <author>tc={C4987F78-CAAE-4DE5-BCA1-96CA0C416BFE}</author>
    <author>tc={A99C69B8-53B0-4F56-AE03-3326D2E0C170}</author>
    <author>tc={13628326-7E96-40B0-8659-BA82D5B9E819}</author>
    <author>tc={27E9DB12-D25C-4A7E-BDF2-2C02AF06302C}</author>
    <author>tc={37E3436E-7254-436C-B509-0AB1DCA2283B}</author>
    <author>tc={69977EA5-602B-4B9D-B866-F5EA49A61959}</author>
    <author>tc={A6F4E0CB-39FE-4EDD-9F8C-879631EE3F7A}</author>
    <author>tc={DFDFBBFF-F7EC-4F70-9A7F-93A69B821D37}</author>
    <author>tc={0DDD62FB-FEA3-40EC-8EA5-59E91BEEE85C}</author>
    <author>tc={7BDAF7B8-DC49-45EA-A0D8-2878A7712614}</author>
    <author>tc={88687B26-E592-4421-8F22-3CA345301F28}</author>
    <author>tc={E70EBEC8-227E-4168-BB71-EA965D8B3AB4}</author>
    <author>tc={CBFE344C-C30D-4F73-B8F6-D1489DC3282B}</author>
    <author>tc={3F2E0849-E097-48C9-9734-BCBD6FEAF2A0}</author>
    <author>tc={3BA3F831-C238-4123-9CA4-09967D46DDEF}</author>
    <author>tc={95F17F83-BF1A-4B5B-875E-351E6DB96C16}</author>
    <author>tc={21F04964-EFBE-4608-BEA3-46EBDBEB5915}</author>
    <author>tc={A1D5EEF3-FAF7-4B8B-9FAB-7F2731AF5F9D}</author>
    <author>tc={8530E3C6-98D9-41F3-99A8-D2ABDB62E6C6}</author>
    <author>tc={2A8CF475-62F4-4A42-9870-31F194BB7DEC}</author>
    <author>tc={9491AE73-D9EE-436C-A5AF-6B965B64E42B}</author>
    <author>tc={C3248AD7-9D5D-46A4-8D95-560E63D2CD95}</author>
    <author>tc={563BA3D0-20CB-44D0-B011-B63E649EDD14}</author>
    <author>tc={2A074D32-3711-4BC2-B52D-4258BA87F684}</author>
    <author>tc={1FC5D312-304D-4D9B-958E-D8CBE1494937}</author>
    <author>tc={9E0A7360-3CEA-4BF6-AAE3-0B66AF187A47}</author>
    <author>tc={90D3B204-2BEE-44B3-84FB-8D41D9B49584}</author>
    <author>tc={374616F8-2A9F-4D4F-8451-1B253C5C826C}</author>
    <author>tc={05B11D41-E615-4DD8-B7F1-97EB5372A791}</author>
    <author>tc={F8E241D7-5040-4AA2-9768-54723C54CD8B}</author>
    <author>tc={E42D3A7D-87D9-48B7-997E-326148CD2592}</author>
    <author>tc={9D9C4D0F-A588-4698-8B4F-79E86F51D672}</author>
    <author>tc={0E343436-00B2-45F9-9793-E87056AC5CE4}</author>
    <author>tc={5E3F0493-F2A5-4E0D-822E-099916D61714}</author>
    <author>tc={C58D0A38-7441-4FBC-8513-9D84867478F9}</author>
    <author>tc={033721B3-5061-4BC4-BE6F-C7DCA35EC3BF}</author>
    <author>tc={9DB39502-A7A6-48D0-8219-8EB15FDC5F39}</author>
    <author>tc={855570F2-484C-4F22-AFBB-44DF871B6E3D}</author>
    <author>tc={E031203C-5337-4896-B8F9-5DBF193AD7D1}</author>
    <author>tc={9E7FA148-EC76-4DE5-A87A-0569DD8DADD6}</author>
    <author>tc={7F61534A-6A84-4723-8D95-68CCC8960160}</author>
    <author>tc={83E3131E-F833-4F31-9A38-10D40C81C30F}</author>
  </authors>
  <commentList>
    <comment ref="E10" authorId="0" shapeId="0" xr:uid="{EA1FB445-1886-4007-B203-91322DA19D1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Baseload 1er janvier n-1 au 1er novembre n-1</t>
      </text>
    </comment>
    <comment ref="F10" authorId="1" shapeId="0" xr:uid="{855D6F92-8C70-4BCD-9E16-2B24A89C622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Baseload 1er janvier n-1 au 1er novembre n-1</t>
      </text>
    </comment>
    <comment ref="G10" authorId="2" shapeId="0" xr:uid="{684E1EE0-CDCC-410A-BF8C-C38BBD1295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Baseload 1er janvier n-1 au 1er novembre n-1</t>
      </text>
    </comment>
    <comment ref="H10" authorId="3" shapeId="0" xr:uid="{051F2073-586E-4552-AEDC-BFE0F17CEB5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Baseload 1er janvier n-1 au 1er novembre n-1</t>
      </text>
    </comment>
    <comment ref="I10" authorId="4" shapeId="0" xr:uid="{75353010-135C-42B6-96B8-EFB6C4E8EEC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Baseload 1er janvier n-1 au 1er novembre n-1</t>
      </text>
    </comment>
    <comment ref="J10" authorId="5" shapeId="0" xr:uid="{C4A40131-A30E-4502-80DB-4AC6880E815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Baseload 1er janvier n-1 au 1er novembre n-1</t>
      </text>
    </comment>
    <comment ref="L10" authorId="6" shapeId="0" xr:uid="{F2F2F1B6-3C18-425D-ABE0-9D6BEAC797A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Baseload 1er janvier n-1 au 1er novembre n-1</t>
      </text>
    </comment>
    <comment ref="M10" authorId="7" shapeId="0" xr:uid="{000ECEF6-C825-4BC3-AE06-A652C18B3E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Baseload 1er janvier n-1 au 1er novembre n-1</t>
      </text>
    </comment>
    <comment ref="N10" authorId="8" shapeId="0" xr:uid="{E22CA887-6197-44E2-ABF9-A83249EB8B6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Baseload 1er janvier n-1 au 1er novembre n-1</t>
      </text>
    </comment>
    <comment ref="O10" authorId="9" shapeId="0" xr:uid="{0D9B2BE2-D3D0-406B-AA0D-FB32160C60F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Baseload 1er janvier n-1 au 1er novembre n-1</t>
      </text>
    </comment>
    <comment ref="P10" authorId="10" shapeId="0" xr:uid="{9A757678-D7E4-4A3C-830E-2D31B0CE6BD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Baseload 1er janvier n-1 au 1er novembre n-1</t>
      </text>
    </comment>
    <comment ref="Q10" authorId="11" shapeId="0" xr:uid="{8DBB6E20-144D-44EF-911D-AE26361428C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Baseload 1er janvier n-1 au 1er novembre n-1</t>
      </text>
    </comment>
    <comment ref="S10" authorId="12" shapeId="0" xr:uid="{C4987F78-CAAE-4DE5-BCA1-96CA0C416BF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Baseload 1er janvier n-1 au 1er novembre n-1</t>
      </text>
    </comment>
    <comment ref="T10" authorId="13" shapeId="0" xr:uid="{A99C69B8-53B0-4F56-AE03-3326D2E0C17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Baseload 1er janvier n-1 au 1er novembre n-1</t>
      </text>
    </comment>
    <comment ref="U10" authorId="14" shapeId="0" xr:uid="{13628326-7E96-40B0-8659-BA82D5B9E81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Baseload 1er janvier n-1 au 1er novembre n-1</t>
      </text>
    </comment>
    <comment ref="V10" authorId="15" shapeId="0" xr:uid="{27E9DB12-D25C-4A7E-BDF2-2C02AF06302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Baseload 1er janvier n-1 au 1er novembre n-1</t>
      </text>
    </comment>
    <comment ref="W10" authorId="16" shapeId="0" xr:uid="{37E3436E-7254-436C-B509-0AB1DCA2283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Baseload 1er janvier n-1 au 1er novembre n-1</t>
      </text>
    </comment>
    <comment ref="X10" authorId="17" shapeId="0" xr:uid="{69977EA5-602B-4B9D-B866-F5EA49A6195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Baseload 1er janvier n-1 au 1er novembre n-1</t>
      </text>
    </comment>
    <comment ref="E11" authorId="18" shapeId="0" xr:uid="{A6F4E0CB-39FE-4EDD-9F8C-879631EE3F7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n-1 au 1er novembre n-1</t>
      </text>
    </comment>
    <comment ref="F11" authorId="19" shapeId="0" xr:uid="{DFDFBBFF-F7EC-4F70-9A7F-93A69B821D3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n-1 au 1er novembre n-1</t>
      </text>
    </comment>
    <comment ref="G11" authorId="20" shapeId="0" xr:uid="{0DDD62FB-FEA3-40EC-8EA5-59E91BEEE85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n-1 au 1er novembre n-1</t>
      </text>
    </comment>
    <comment ref="H11" authorId="21" shapeId="0" xr:uid="{7BDAF7B8-DC49-45EA-A0D8-2878A771261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n-1 au 1er novembre n-1</t>
      </text>
    </comment>
    <comment ref="I11" authorId="22" shapeId="0" xr:uid="{88687B26-E592-4421-8F22-3CA345301F2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n-1 au 1er novembre n-1</t>
      </text>
    </comment>
    <comment ref="J11" authorId="23" shapeId="0" xr:uid="{E70EBEC8-227E-4168-BB71-EA965D8B3AB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n-1 au 1er novembre n-1</t>
      </text>
    </comment>
    <comment ref="L11" authorId="24" shapeId="0" xr:uid="{CBFE344C-C30D-4F73-B8F6-D1489DC3282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n-1 au 1er novembre n-1</t>
      </text>
    </comment>
    <comment ref="M11" authorId="25" shapeId="0" xr:uid="{3F2E0849-E097-48C9-9734-BCBD6FEAF2A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n-1 au 1er novembre n-1</t>
      </text>
    </comment>
    <comment ref="N11" authorId="26" shapeId="0" xr:uid="{3BA3F831-C238-4123-9CA4-09967D46DD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n-1 au 1er novembre n-1</t>
      </text>
    </comment>
    <comment ref="O11" authorId="27" shapeId="0" xr:uid="{95F17F83-BF1A-4B5B-875E-351E6DB96C1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n-1 au 1er novembre n-1</t>
      </text>
    </comment>
    <comment ref="P11" authorId="28" shapeId="0" xr:uid="{21F04964-EFBE-4608-BEA3-46EBDBEB591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n-1 au 1er novembre n-1</t>
      </text>
    </comment>
    <comment ref="Q11" authorId="29" shapeId="0" xr:uid="{A1D5EEF3-FAF7-4B8B-9FAB-7F2731AF5F9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n-1 au 1er novembre n-1</t>
      </text>
    </comment>
    <comment ref="S11" authorId="30" shapeId="0" xr:uid="{8530E3C6-98D9-41F3-99A8-D2ABDB62E6C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n-1 au 1er novembre n-1</t>
      </text>
    </comment>
    <comment ref="T11" authorId="31" shapeId="0" xr:uid="{2A8CF475-62F4-4A42-9870-31F194BB7DE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n-1 au 1er novembre n-1</t>
      </text>
    </comment>
    <comment ref="U11" authorId="32" shapeId="0" xr:uid="{9491AE73-D9EE-436C-A5AF-6B965B64E42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n-1 au 1er novembre n-1</t>
      </text>
    </comment>
    <comment ref="V11" authorId="33" shapeId="0" xr:uid="{C3248AD7-9D5D-46A4-8D95-560E63D2CD9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n-1 au 1er novembre n-1</t>
      </text>
    </comment>
    <comment ref="W11" authorId="34" shapeId="0" xr:uid="{563BA3D0-20CB-44D0-B011-B63E649EDD1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n-1 au 1er novembre n-1</t>
      </text>
    </comment>
    <comment ref="X11" authorId="35" shapeId="0" xr:uid="{2A074D32-3711-4BC2-B52D-4258BA87F68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n-1 au 1er novembre n-1</t>
      </text>
    </comment>
    <comment ref="E12" authorId="36" shapeId="0" xr:uid="{1FC5D312-304D-4D9B-958E-D8CBE149493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2022 au 1er novembre 2022, pour 2023</t>
      </text>
    </comment>
    <comment ref="F12" authorId="37" shapeId="0" xr:uid="{9E0A7360-3CEA-4BF6-AAE3-0B66AF187A4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2022 au 1er novembre 2022, pour 2023</t>
      </text>
    </comment>
    <comment ref="G12" authorId="38" shapeId="0" xr:uid="{90D3B204-2BEE-44B3-84FB-8D41D9B4958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2022 au 1er novembre 2022, pour 2023</t>
      </text>
    </comment>
    <comment ref="H12" authorId="39" shapeId="0" xr:uid="{374616F8-2A9F-4D4F-8451-1B253C5C826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2022 au 1er novembre 2022, pour 2023</t>
      </text>
    </comment>
    <comment ref="I12" authorId="40" shapeId="0" xr:uid="{05B11D41-E615-4DD8-B7F1-97EB5372A79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2022 au 1er novembre 2022, pour 2023</t>
      </text>
    </comment>
    <comment ref="J12" authorId="41" shapeId="0" xr:uid="{F8E241D7-5040-4AA2-9768-54723C54CD8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2022 au 1er novembre 2022, pour 2023</t>
      </text>
    </comment>
    <comment ref="L12" authorId="42" shapeId="0" xr:uid="{E42D3A7D-87D9-48B7-997E-326148CD259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2022 au 1er novembre 2022, pour 2023</t>
      </text>
    </comment>
    <comment ref="M12" authorId="43" shapeId="0" xr:uid="{9D9C4D0F-A588-4698-8B4F-79E86F51D67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2022 au 1er novembre 2022, pour 2023</t>
      </text>
    </comment>
    <comment ref="N12" authorId="44" shapeId="0" xr:uid="{0E343436-00B2-45F9-9793-E87056AC5CE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2022 au 1er novembre 2022, pour 2023</t>
      </text>
    </comment>
    <comment ref="O12" authorId="45" shapeId="0" xr:uid="{5E3F0493-F2A5-4E0D-822E-099916D6171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2022 au 1er novembre 2022, pour 2023</t>
      </text>
    </comment>
    <comment ref="P12" authorId="46" shapeId="0" xr:uid="{C58D0A38-7441-4FBC-8513-9D84867478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2022 au 1er novembre 2022, pour 2023</t>
      </text>
    </comment>
    <comment ref="Q12" authorId="47" shapeId="0" xr:uid="{033721B3-5061-4BC4-BE6F-C7DCA35EC3B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2022 au 1er novembre 2022, pour 2023</t>
      </text>
    </comment>
    <comment ref="S12" authorId="48" shapeId="0" xr:uid="{9DB39502-A7A6-48D0-8219-8EB15FDC5F3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2022 au 1er novembre 2022, pour 2023</t>
      </text>
    </comment>
    <comment ref="T12" authorId="49" shapeId="0" xr:uid="{855570F2-484C-4F22-AFBB-44DF871B6E3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2022 au 1er novembre 2022, pour 2023</t>
      </text>
    </comment>
    <comment ref="U12" authorId="50" shapeId="0" xr:uid="{E031203C-5337-4896-B8F9-5DBF193AD7D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2022 au 1er novembre 2022, pour 2023</t>
      </text>
    </comment>
    <comment ref="V12" authorId="51" shapeId="0" xr:uid="{9E7FA148-EC76-4DE5-A87A-0569DD8DADD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2022 au 1er novembre 2022, pour 2023</t>
      </text>
    </comment>
    <comment ref="W12" authorId="52" shapeId="0" xr:uid="{7F61534A-6A84-4723-8D95-68CCC896016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2022 au 1er novembre 2022, pour 2023</t>
      </text>
    </comment>
    <comment ref="X12" authorId="53" shapeId="0" xr:uid="{83E3131E-F833-4F31-9A38-10D40C81C30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Peakload 1er janvier 2022 au 1er novembre 2022, pour 2023</t>
      </text>
    </comment>
  </commentList>
</comments>
</file>

<file path=xl/sharedStrings.xml><?xml version="1.0" encoding="utf-8"?>
<sst xmlns="http://schemas.openxmlformats.org/spreadsheetml/2006/main" count="70" uniqueCount="49">
  <si>
    <t>unité</t>
  </si>
  <si>
    <t>a</t>
  </si>
  <si>
    <t>coefficient de pondération baseload (a+b=1)</t>
  </si>
  <si>
    <t>%</t>
  </si>
  <si>
    <t>€/MWhe</t>
  </si>
  <si>
    <t>b</t>
  </si>
  <si>
    <t>coefficient de pondération peakload (a+b=1)</t>
  </si>
  <si>
    <t>c</t>
  </si>
  <si>
    <t>Coût "premium" valorisant les risques marchés et coûts fournisseurs d'électricité</t>
  </si>
  <si>
    <t>d</t>
  </si>
  <si>
    <t>Frais de gestion fournisseurs élec : facturation, outils, marge…</t>
  </si>
  <si>
    <t>e</t>
  </si>
  <si>
    <t>Capacité Moyenne : moyenne arithmétique des prix des enchères de capacité EPEX pour l'année de livraison</t>
  </si>
  <si>
    <t>€/kWe</t>
  </si>
  <si>
    <t>f</t>
  </si>
  <si>
    <t>kWe/MWhe</t>
  </si>
  <si>
    <t>g</t>
  </si>
  <si>
    <t>Droit ARENH selon les profils de consommation</t>
  </si>
  <si>
    <t>h</t>
  </si>
  <si>
    <t>Coefficient de bouclage</t>
  </si>
  <si>
    <t>-</t>
  </si>
  <si>
    <t>i</t>
  </si>
  <si>
    <t>j</t>
  </si>
  <si>
    <t>Prix ARENH</t>
  </si>
  <si>
    <t>€/MWh</t>
  </si>
  <si>
    <t>RCU Géothermie/PAC</t>
  </si>
  <si>
    <t>RCU Conventionnel</t>
  </si>
  <si>
    <t>RFU</t>
  </si>
  <si>
    <t>Intitulé</t>
  </si>
  <si>
    <t>Baseload</t>
  </si>
  <si>
    <t>Peakload</t>
  </si>
  <si>
    <t>Peakload0</t>
  </si>
  <si>
    <t>Baseload écrêtement</t>
  </si>
  <si>
    <t>Moyenne Baseload 1er décembre n-1 au 15  décembre n-1</t>
  </si>
  <si>
    <t>Taux d'écrêtement</t>
  </si>
  <si>
    <t>Part électron</t>
  </si>
  <si>
    <t>Part capacité</t>
  </si>
  <si>
    <t>base 100</t>
  </si>
  <si>
    <t>Part écrètement</t>
  </si>
  <si>
    <t xml:space="preserve">Année de livraison </t>
  </si>
  <si>
    <t>Prix calculé  de l'électricité (voir onglet Historiques)</t>
  </si>
  <si>
    <t>Index électron</t>
  </si>
  <si>
    <t>Prix calculé de l'électricité</t>
  </si>
  <si>
    <t>L’évolution des index électron (base 100 ; référence 2023)</t>
  </si>
  <si>
    <r>
      <t>Coefficient de capacité prévisionnel (100% Marché</t>
    </r>
    <r>
      <rPr>
        <strike/>
        <sz val="10"/>
        <color rgb="FF000000"/>
        <rFont val="Sora"/>
      </rPr>
      <t xml:space="preserve">, </t>
    </r>
    <r>
      <rPr>
        <strike/>
        <sz val="10"/>
        <color rgb="FFC00000"/>
        <rFont val="Sora"/>
      </rPr>
      <t>avant ARENH</t>
    </r>
    <r>
      <rPr>
        <sz val="10"/>
        <color rgb="FFC00000"/>
        <rFont val="Sora"/>
      </rPr>
      <t>)</t>
    </r>
  </si>
  <si>
    <r>
      <t xml:space="preserve">Moyenne Baseload 1er janvier n-1 </t>
    </r>
    <r>
      <rPr>
        <sz val="10"/>
        <color rgb="FFC00000"/>
        <rFont val="Sora"/>
      </rPr>
      <t>au 31 décembre n-1</t>
    </r>
  </si>
  <si>
    <r>
      <t xml:space="preserve">Moyenne Peakload 1er janvier n-1 </t>
    </r>
    <r>
      <rPr>
        <sz val="10"/>
        <color rgb="FFC00000"/>
        <rFont val="Sora"/>
      </rPr>
      <t>au 31 décembre n-1</t>
    </r>
  </si>
  <si>
    <r>
      <t>Moyenne Peakload</t>
    </r>
    <r>
      <rPr>
        <sz val="10"/>
        <color rgb="FFC00000"/>
        <rFont val="Sora"/>
      </rPr>
      <t xml:space="preserve"> 1er janvier 2022 au 31 décembre 2022, pour 2023</t>
    </r>
  </si>
  <si>
    <r>
      <t>Part ARENH</t>
    </r>
    <r>
      <rPr>
        <i/>
        <sz val="10"/>
        <color rgb="FFC00000"/>
        <rFont val="Sora"/>
      </rPr>
      <t xml:space="preserve"> = VNU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</si>
</sst>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%"/>
  </numFmts>
  <fonts count="22">
    <font>
      <sz val="11"/>
      <color theme="1"/>
      <name val="Calibri"/>
      <family val="2"/>
      <scheme val="minor"/>
    </font>
    <font>
      <sz val="10"/>
      <color theme="1"/>
      <name val="Sora"/>
    </font>
    <font>
      <i/>
      <sz val="10"/>
      <color theme="1"/>
      <name val="Sora"/>
    </font>
    <font>
      <b/>
      <sz val="10"/>
      <color theme="1"/>
      <name val="Sora"/>
    </font>
    <font>
      <b/>
      <sz val="10"/>
      <color rgb="FF23D2B5"/>
      <name val="Sora"/>
    </font>
    <font>
      <sz val="10"/>
      <name val="Sora"/>
    </font>
    <font>
      <sz val="10"/>
      <color rgb="FF000000"/>
      <name val="Sora"/>
    </font>
    <font>
      <i/>
      <sz val="10"/>
      <color rgb="FF000000"/>
      <name val="Sora"/>
    </font>
    <font>
      <b/>
      <sz val="10"/>
      <color rgb="FF005828"/>
      <name val="Sora"/>
    </font>
    <font>
      <sz val="10"/>
      <color rgb="FF005828"/>
      <name val="Sora"/>
    </font>
    <font>
      <b/>
      <sz val="10"/>
      <color theme="0"/>
      <name val="Sora"/>
    </font>
    <font>
      <b/>
      <sz val="10"/>
      <color theme="3"/>
      <name val="Sora"/>
    </font>
    <font>
      <b/>
      <sz val="10"/>
      <color rgb="FF073B12"/>
      <name val="Sora"/>
    </font>
    <font>
      <sz val="10"/>
      <color theme="3"/>
      <name val="Sora"/>
    </font>
    <font>
      <sz val="10"/>
      <color rgb="FF073B12"/>
      <name val="Sora"/>
    </font>
    <font>
      <sz val="11"/>
      <color theme="1"/>
      <name val="Calibri"/>
      <family val="2"/>
      <scheme val="minor"/>
    </font>
    <font>
      <b/>
      <sz val="10"/>
      <color rgb="FF000000"/>
      <name val="Sora"/>
    </font>
    <font>
      <b/>
      <i/>
      <sz val="10"/>
      <color rgb="FF000000"/>
      <name val="Sora"/>
    </font>
    <font>
      <sz val="10"/>
      <color rgb="FFC00000"/>
      <name val="Sora"/>
    </font>
    <font>
      <strike/>
      <sz val="10"/>
      <color rgb="FF000000"/>
      <name val="Sora"/>
    </font>
    <font>
      <strike/>
      <sz val="10"/>
      <color rgb="FFC00000"/>
      <name val="Sora"/>
    </font>
    <font>
      <i/>
      <sz val="10"/>
      <color rgb="FFC00000"/>
      <name val="Sora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828"/>
        <bgColor indexed="64"/>
      </patternFill>
    </fill>
    <fill>
      <patternFill patternType="solid">
        <fgColor rgb="FF009A4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E5FFF1"/>
        <bgColor indexed="64"/>
      </patternFill>
    </fill>
    <fill>
      <patternFill patternType="solid">
        <fgColor rgb="FFF2F7FC"/>
        <bgColor indexed="64"/>
      </patternFill>
    </fill>
    <fill>
      <patternFill patternType="solid">
        <fgColor rgb="FFF2F6EA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1" fillId="2" borderId="21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164" fontId="1" fillId="2" borderId="0" xfId="0" applyNumberFormat="1" applyFont="1" applyFill="1"/>
    <xf numFmtId="1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2" fontId="1" fillId="0" borderId="4" xfId="0" applyNumberFormat="1" applyFont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4" fillId="2" borderId="0" xfId="0" applyFont="1" applyFill="1" applyAlignment="1">
      <alignment horizontal="left" vertical="center" readingOrder="1"/>
    </xf>
    <xf numFmtId="0" fontId="5" fillId="0" borderId="12" xfId="0" applyFont="1" applyBorder="1" applyAlignment="1">
      <alignment horizontal="center" wrapText="1"/>
    </xf>
    <xf numFmtId="0" fontId="1" fillId="0" borderId="0" xfId="0" applyFont="1"/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2" borderId="0" xfId="0" applyFont="1" applyFill="1" applyAlignment="1">
      <alignment horizontal="left" vertical="center" readingOrder="1"/>
    </xf>
    <xf numFmtId="0" fontId="9" fillId="2" borderId="0" xfId="0" applyFont="1" applyFill="1"/>
    <xf numFmtId="0" fontId="6" fillId="6" borderId="16" xfId="0" applyFont="1" applyFill="1" applyBorder="1" applyAlignment="1">
      <alignment horizontal="center" vertical="center" wrapText="1"/>
    </xf>
    <xf numFmtId="2" fontId="6" fillId="6" borderId="17" xfId="0" applyNumberFormat="1" applyFont="1" applyFill="1" applyBorder="1" applyAlignment="1">
      <alignment horizontal="center" vertical="center" wrapText="1"/>
    </xf>
    <xf numFmtId="2" fontId="7" fillId="6" borderId="6" xfId="0" applyNumberFormat="1" applyFont="1" applyFill="1" applyBorder="1" applyAlignment="1">
      <alignment horizontal="center" vertical="center" wrapText="1"/>
    </xf>
    <xf numFmtId="2" fontId="7" fillId="6" borderId="4" xfId="0" applyNumberFormat="1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9" fontId="6" fillId="6" borderId="12" xfId="0" applyNumberFormat="1" applyFont="1" applyFill="1" applyBorder="1" applyAlignment="1">
      <alignment horizontal="center" vertical="center" wrapText="1"/>
    </xf>
    <xf numFmtId="10" fontId="6" fillId="6" borderId="12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2" fontId="6" fillId="7" borderId="17" xfId="0" applyNumberFormat="1" applyFont="1" applyFill="1" applyBorder="1" applyAlignment="1">
      <alignment horizontal="center" vertical="center" wrapText="1"/>
    </xf>
    <xf numFmtId="2" fontId="7" fillId="7" borderId="6" xfId="0" applyNumberFormat="1" applyFont="1" applyFill="1" applyBorder="1" applyAlignment="1">
      <alignment horizontal="center" vertical="center" wrapText="1"/>
    </xf>
    <xf numFmtId="2" fontId="7" fillId="7" borderId="4" xfId="0" applyNumberFormat="1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9" fontId="6" fillId="7" borderId="12" xfId="0" applyNumberFormat="1" applyFont="1" applyFill="1" applyBorder="1" applyAlignment="1">
      <alignment horizontal="center" vertical="center" wrapText="1"/>
    </xf>
    <xf numFmtId="10" fontId="6" fillId="7" borderId="12" xfId="0" applyNumberFormat="1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2" fontId="6" fillId="8" borderId="17" xfId="0" applyNumberFormat="1" applyFont="1" applyFill="1" applyBorder="1" applyAlignment="1">
      <alignment horizontal="center" vertical="center" wrapText="1"/>
    </xf>
    <xf numFmtId="2" fontId="7" fillId="8" borderId="6" xfId="0" applyNumberFormat="1" applyFont="1" applyFill="1" applyBorder="1" applyAlignment="1">
      <alignment horizontal="center" vertical="center" wrapText="1"/>
    </xf>
    <xf numFmtId="2" fontId="7" fillId="8" borderId="4" xfId="0" applyNumberFormat="1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9" fontId="6" fillId="8" borderId="12" xfId="0" applyNumberFormat="1" applyFont="1" applyFill="1" applyBorder="1" applyAlignment="1">
      <alignment horizontal="center" vertical="center" wrapText="1"/>
    </xf>
    <xf numFmtId="10" fontId="6" fillId="8" borderId="12" xfId="0" applyNumberFormat="1" applyFont="1" applyFill="1" applyBorder="1" applyAlignment="1">
      <alignment horizontal="center" vertical="center" wrapText="1"/>
    </xf>
    <xf numFmtId="1" fontId="1" fillId="0" borderId="29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 wrapText="1"/>
    </xf>
    <xf numFmtId="2" fontId="6" fillId="8" borderId="16" xfId="0" applyNumberFormat="1" applyFont="1" applyFill="1" applyBorder="1" applyAlignment="1">
      <alignment horizontal="center" vertical="center" wrapText="1"/>
    </xf>
    <xf numFmtId="10" fontId="6" fillId="8" borderId="16" xfId="1" applyNumberFormat="1" applyFont="1" applyFill="1" applyBorder="1" applyAlignment="1">
      <alignment horizontal="center" vertical="center" wrapText="1"/>
    </xf>
    <xf numFmtId="2" fontId="6" fillId="6" borderId="12" xfId="0" applyNumberFormat="1" applyFont="1" applyFill="1" applyBorder="1" applyAlignment="1">
      <alignment horizontal="center" vertical="center" wrapText="1"/>
    </xf>
    <xf numFmtId="2" fontId="6" fillId="7" borderId="12" xfId="0" applyNumberFormat="1" applyFont="1" applyFill="1" applyBorder="1" applyAlignment="1">
      <alignment horizontal="center" vertical="center" wrapText="1"/>
    </xf>
    <xf numFmtId="1" fontId="1" fillId="0" borderId="31" xfId="0" applyNumberFormat="1" applyFont="1" applyBorder="1" applyAlignment="1">
      <alignment horizontal="center"/>
    </xf>
    <xf numFmtId="2" fontId="1" fillId="0" borderId="32" xfId="0" applyNumberFormat="1" applyFont="1" applyBorder="1" applyAlignment="1">
      <alignment horizontal="center"/>
    </xf>
    <xf numFmtId="2" fontId="1" fillId="0" borderId="33" xfId="0" applyNumberFormat="1" applyFont="1" applyBorder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2" fontId="16" fillId="7" borderId="17" xfId="0" applyNumberFormat="1" applyFont="1" applyFill="1" applyBorder="1" applyAlignment="1">
      <alignment horizontal="center" vertical="center" wrapText="1"/>
    </xf>
    <xf numFmtId="2" fontId="17" fillId="7" borderId="6" xfId="0" applyNumberFormat="1" applyFont="1" applyFill="1" applyBorder="1" applyAlignment="1">
      <alignment horizontal="center" vertical="center" wrapText="1"/>
    </xf>
    <xf numFmtId="2" fontId="17" fillId="7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2" fontId="16" fillId="7" borderId="12" xfId="0" applyNumberFormat="1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9" fontId="16" fillId="7" borderId="12" xfId="0" applyNumberFormat="1" applyFont="1" applyFill="1" applyBorder="1" applyAlignment="1">
      <alignment horizontal="center" vertical="center" wrapText="1"/>
    </xf>
    <xf numFmtId="10" fontId="16" fillId="7" borderId="12" xfId="0" applyNumberFormat="1" applyFont="1" applyFill="1" applyBorder="1" applyAlignment="1">
      <alignment horizontal="center" vertical="center" wrapText="1"/>
    </xf>
    <xf numFmtId="2" fontId="16" fillId="8" borderId="17" xfId="0" applyNumberFormat="1" applyFont="1" applyFill="1" applyBorder="1" applyAlignment="1">
      <alignment horizontal="center" vertical="center" wrapText="1"/>
    </xf>
    <xf numFmtId="2" fontId="17" fillId="8" borderId="6" xfId="0" applyNumberFormat="1" applyFont="1" applyFill="1" applyBorder="1" applyAlignment="1">
      <alignment horizontal="center" vertical="center" wrapText="1"/>
    </xf>
    <xf numFmtId="2" fontId="17" fillId="8" borderId="4" xfId="0" applyNumberFormat="1" applyFont="1" applyFill="1" applyBorder="1" applyAlignment="1">
      <alignment horizontal="center" vertical="center" wrapText="1"/>
    </xf>
    <xf numFmtId="2" fontId="16" fillId="8" borderId="16" xfId="0" applyNumberFormat="1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horizontal="center" vertical="center" wrapText="1"/>
    </xf>
    <xf numFmtId="9" fontId="16" fillId="8" borderId="12" xfId="0" applyNumberFormat="1" applyFont="1" applyFill="1" applyBorder="1" applyAlignment="1">
      <alignment horizontal="center" vertical="center" wrapText="1"/>
    </xf>
    <xf numFmtId="10" fontId="16" fillId="8" borderId="16" xfId="1" applyNumberFormat="1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 wrapText="1"/>
    </xf>
    <xf numFmtId="2" fontId="16" fillId="6" borderId="17" xfId="0" applyNumberFormat="1" applyFont="1" applyFill="1" applyBorder="1" applyAlignment="1">
      <alignment horizontal="center" vertical="center" wrapText="1"/>
    </xf>
    <xf numFmtId="2" fontId="17" fillId="6" borderId="6" xfId="0" applyNumberFormat="1" applyFont="1" applyFill="1" applyBorder="1" applyAlignment="1">
      <alignment horizontal="center" vertical="center" wrapText="1"/>
    </xf>
    <xf numFmtId="2" fontId="17" fillId="6" borderId="4" xfId="0" applyNumberFormat="1" applyFont="1" applyFill="1" applyBorder="1" applyAlignment="1">
      <alignment horizontal="center" vertical="center" wrapText="1"/>
    </xf>
    <xf numFmtId="2" fontId="16" fillId="6" borderId="12" xfId="0" applyNumberFormat="1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9" fontId="16" fillId="6" borderId="12" xfId="0" applyNumberFormat="1" applyFont="1" applyFill="1" applyBorder="1" applyAlignment="1">
      <alignment horizontal="center" vertical="center" wrapText="1"/>
    </xf>
    <xf numFmtId="165" fontId="16" fillId="6" borderId="12" xfId="0" applyNumberFormat="1" applyFont="1" applyFill="1" applyBorder="1" applyAlignment="1">
      <alignment horizontal="center" vertical="center" wrapText="1"/>
    </xf>
    <xf numFmtId="10" fontId="16" fillId="6" borderId="12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2" fontId="6" fillId="8" borderId="12" xfId="0" applyNumberFormat="1" applyFont="1" applyFill="1" applyBorder="1" applyAlignment="1">
      <alignment horizontal="center" vertical="center" wrapText="1"/>
    </xf>
    <xf numFmtId="10" fontId="16" fillId="8" borderId="12" xfId="0" applyNumberFormat="1" applyFont="1" applyFill="1" applyBorder="1" applyAlignment="1">
      <alignment horizontal="center" vertical="center" wrapText="1"/>
    </xf>
    <xf numFmtId="166" fontId="16" fillId="6" borderId="1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Medium9"/>
  <colors>
    <mruColors>
      <color rgb="FF073B12"/>
      <color rgb="FF005828"/>
      <color rgb="FF009A46"/>
      <color rgb="FFF2F6EA"/>
      <color rgb="FFF2F7FC"/>
      <color rgb="FFE5F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ra" pitchFamily="2" charset="0"/>
                <a:ea typeface="+mn-ea"/>
                <a:cs typeface="Sora" pitchFamily="2" charset="0"/>
              </a:defRPr>
            </a:pPr>
            <a:r>
              <a:rPr lang="fr-FR" sz="1200"/>
              <a:t>L’évolution des index électron (base 100 ; référence 2023)</a:t>
            </a:r>
          </a:p>
        </c:rich>
      </c:tx>
      <c:layout>
        <c:manualLayout>
          <c:xMode val="edge"/>
          <c:yMode val="edge"/>
          <c:x val="0.22837229609373857"/>
          <c:y val="3.2275676634993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ora" pitchFamily="2" charset="0"/>
              <a:ea typeface="+mn-ea"/>
              <a:cs typeface="Sora" pitchFamily="2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5585677161532241E-2"/>
          <c:y val="0.13282732809495995"/>
          <c:w val="0.93491377552484622"/>
          <c:h val="0.733159572724257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Graph_indice!$B$15</c:f>
              <c:strCache>
                <c:ptCount val="1"/>
                <c:pt idx="0">
                  <c:v>RCU Géothermie/PAC</c:v>
                </c:pt>
              </c:strCache>
            </c:strRef>
          </c:tx>
          <c:spPr>
            <a:solidFill>
              <a:srgbClr val="00582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ora" pitchFamily="2" charset="0"/>
                    <a:ea typeface="+mn-ea"/>
                    <a:cs typeface="Sora" pitchFamily="2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Graph_indice!$A$17:$A$23</c:f>
              <c:numCache>
                <c:formatCode>0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Graph_indice!$B$17:$B$23</c:f>
              <c:numCache>
                <c:formatCode>0.00</c:formatCode>
                <c:ptCount val="7"/>
                <c:pt idx="0">
                  <c:v>16.655098846978341</c:v>
                </c:pt>
                <c:pt idx="1">
                  <c:v>15.909792422588961</c:v>
                </c:pt>
                <c:pt idx="2">
                  <c:v>29.632658025807451</c:v>
                </c:pt>
                <c:pt idx="3" formatCode="0">
                  <c:v>100</c:v>
                </c:pt>
                <c:pt idx="4">
                  <c:v>45.311610829212384</c:v>
                </c:pt>
                <c:pt idx="5">
                  <c:v>22.193413741635311</c:v>
                </c:pt>
                <c:pt idx="6">
                  <c:v>18.897725703404184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0-49BE-A3DE-2FAF74F3B24A}"/>
            </c:ext>
          </c:extLst>
        </c:ser>
        <c:ser>
          <c:idx val="1"/>
          <c:order val="1"/>
          <c:tx>
            <c:strRef>
              <c:f>Graph_indice!$C$15</c:f>
              <c:strCache>
                <c:ptCount val="1"/>
                <c:pt idx="0">
                  <c:v>RCU Conventionnel</c:v>
                </c:pt>
              </c:strCache>
            </c:strRef>
          </c:tx>
          <c:spPr>
            <a:solidFill>
              <a:srgbClr val="009A4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ora" pitchFamily="2" charset="0"/>
                    <a:ea typeface="+mn-ea"/>
                    <a:cs typeface="Sora" pitchFamily="2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Graph_indice!$A$17:$A$23</c:f>
              <c:numCache>
                <c:formatCode>0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Graph_indice!$C$17:$C$23</c:f>
              <c:numCache>
                <c:formatCode>0.00</c:formatCode>
                <c:ptCount val="7"/>
                <c:pt idx="0">
                  <c:v>18.433757311019633</c:v>
                </c:pt>
                <c:pt idx="1">
                  <c:v>17.992207225947055</c:v>
                </c:pt>
                <c:pt idx="2">
                  <c:v>35.353567326118196</c:v>
                </c:pt>
                <c:pt idx="3" formatCode="0">
                  <c:v>100</c:v>
                </c:pt>
                <c:pt idx="4">
                  <c:v>44.662810254766143</c:v>
                </c:pt>
                <c:pt idx="5">
                  <c:v>23.822275810662582</c:v>
                </c:pt>
                <c:pt idx="6">
                  <c:v>22.410204756078524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10-49BE-A3DE-2FAF74F3B24A}"/>
            </c:ext>
          </c:extLst>
        </c:ser>
        <c:ser>
          <c:idx val="2"/>
          <c:order val="2"/>
          <c:tx>
            <c:strRef>
              <c:f>Graph_indice!$D$15</c:f>
              <c:strCache>
                <c:ptCount val="1"/>
                <c:pt idx="0">
                  <c:v>RFU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ora" pitchFamily="2" charset="0"/>
                    <a:ea typeface="+mn-ea"/>
                    <a:cs typeface="Sora" pitchFamily="2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Graph_indice!$A$17:$A$23</c:f>
              <c:numCache>
                <c:formatCode>0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Graph_indice!$D$17:$D$23</c:f>
              <c:numCache>
                <c:formatCode>0.00</c:formatCode>
                <c:ptCount val="7"/>
                <c:pt idx="0">
                  <c:v>29.151928029002921</c:v>
                </c:pt>
                <c:pt idx="1">
                  <c:v>30.057656949930479</c:v>
                </c:pt>
                <c:pt idx="2">
                  <c:v>74.667993995212527</c:v>
                </c:pt>
                <c:pt idx="3" formatCode="0">
                  <c:v>100</c:v>
                </c:pt>
                <c:pt idx="4">
                  <c:v>36.904294506365062</c:v>
                </c:pt>
                <c:pt idx="5">
                  <c:v>33.457533613453919</c:v>
                </c:pt>
                <c:pt idx="6">
                  <c:v>41.454598166506727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0-49BE-A3DE-2FAF74F3B2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6657064"/>
        <c:axId val="526655888"/>
      </c:barChart>
      <c:catAx>
        <c:axId val="5266570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ra" pitchFamily="2" charset="0"/>
                <a:ea typeface="+mn-ea"/>
                <a:cs typeface="Sora" pitchFamily="2" charset="0"/>
              </a:defRPr>
            </a:pPr>
            <a:endParaRPr lang="fr-FR"/>
          </a:p>
        </c:txPr>
        <c:crossAx val="526655888"/>
        <c:crosses val="autoZero"/>
        <c:auto val="1"/>
        <c:lblAlgn val="ctr"/>
        <c:lblOffset val="100"/>
        <c:noMultiLvlLbl val="0"/>
      </c:catAx>
      <c:valAx>
        <c:axId val="5266558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ra" pitchFamily="2" charset="0"/>
                <a:ea typeface="+mn-ea"/>
                <a:cs typeface="Sora" pitchFamily="2" charset="0"/>
              </a:defRPr>
            </a:pPr>
            <a:endParaRPr lang="fr-FR"/>
          </a:p>
        </c:txPr>
        <c:crossAx val="526657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ra" pitchFamily="2" charset="0"/>
              <a:ea typeface="+mn-ea"/>
              <a:cs typeface="Sora" pitchFamily="2" charset="0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ora" pitchFamily="2" charset="0"/>
          <a:cs typeface="Sora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214594</xdr:colOff>
      <xdr:row>26</xdr:row>
      <xdr:rowOff>63500</xdr:rowOff>
    </xdr:from>
    <xdr:to>
      <xdr:col>6</xdr:col>
      <xdr:colOff>0</xdr:colOff>
      <xdr:row>57</xdr:row>
      <xdr:rowOff>136071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A0727F1-9ADC-4E3A-A5BC-B3C58C4E1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816684</xdr:colOff>
      <xdr:row>10</xdr:row>
      <xdr:rowOff>169881</xdr:rowOff>
    </xdr:from>
    <xdr:to>
      <xdr:col>8</xdr:col>
      <xdr:colOff>878321</xdr:colOff>
      <xdr:row>13</xdr:row>
      <xdr:rowOff>135704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CA72788-8E43-4037-7084-9E7E75BA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49104" y="2044401"/>
          <a:ext cx="5662337" cy="70204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5</xdr:col>
      <xdr:colOff>755051</xdr:colOff>
      <xdr:row>4</xdr:row>
      <xdr:rowOff>146349</xdr:rowOff>
    </xdr:from>
    <xdr:to>
      <xdr:col>13</xdr:col>
      <xdr:colOff>257735</xdr:colOff>
      <xdr:row>9</xdr:row>
      <xdr:rowOff>102238</xdr:rowOff>
    </xdr:to>
    <xdr:sp macro="" textlink="">
      <xdr:nvSpPr>
        <xdr:cNvPr id="4" name="Espace réservé du texte 1">
          <a:extLst>
            <a:ext uri="{FF2B5EF4-FFF2-40B4-BE49-F238E27FC236}">
              <a16:creationId xmlns:a16="http://schemas.microsoft.com/office/drawing/2014/main" id="{1A1CFAF1-CDE3-45D2-8873-57E85C6546A1}"/>
            </a:ext>
          </a:extLst>
        </xdr:cNvPr>
        <xdr:cNvSpPr>
          <a:spLocks noGrp="1"/>
        </xdr:cNvSpPr>
      </xdr:nvSpPr>
      <xdr:spPr>
        <a:xfrm>
          <a:off x="8687471" y="1281729"/>
          <a:ext cx="11069844" cy="512149"/>
        </a:xfrm>
        <a:prstGeom prst="rect">
          <a:avLst/>
        </a:prstGeom>
        <a:noFill/>
      </xdr:spPr>
      <xdr:txBody>
        <a:bodyPr vert="horz" wrap="square" lIns="91440" tIns="45720" rIns="91440" bIns="45720" rtlCol="0">
          <a:noAutofit/>
        </a:bodyPr>
        <a:lstStyle>
          <a:lvl1pPr marL="0" indent="0" algn="l" defTabSz="914400" rtl="0" eaLnBrk="1" latinLnBrk="0" hangingPunct="1">
            <a:lnSpc>
              <a:spcPct val="100000"/>
            </a:lnSpc>
            <a:spcBef>
              <a:spcPts val="1000"/>
            </a:spcBef>
            <a:buFont typeface="Arial" panose="020B0604020202020204" pitchFamily="34" charset="0"/>
            <a:buNone/>
            <a:defRPr sz="3200" b="1" i="0" kern="1200">
              <a:gradFill flip="none" rotWithShape="1">
                <a:gsLst>
                  <a:gs pos="0">
                    <a:srgbClr val="23D2B5"/>
                  </a:gs>
                  <a:gs pos="100000">
                    <a:srgbClr val="00BCFD"/>
                  </a:gs>
                </a:gsLst>
                <a:path path="circle">
                  <a:fillToRect l="100000" t="100000"/>
                </a:path>
                <a:tileRect r="-100000" b="-100000"/>
              </a:gradFill>
              <a:latin typeface="Arial Black" panose="020B0604020202020204" pitchFamily="34" charset="0"/>
              <a:ea typeface="+mn-ea"/>
              <a:cs typeface="Arial Black" panose="020B0604020202020204" pitchFamily="34" charset="0"/>
            </a:defRPr>
          </a:lvl1pPr>
          <a:lvl2pPr marL="685800" indent="-228600" algn="l" defTabSz="914400" rtl="0" eaLnBrk="1" latinLnBrk="0" hangingPunct="1">
            <a:lnSpc>
              <a:spcPct val="100000"/>
            </a:lnSpc>
            <a:spcBef>
              <a:spcPts val="500"/>
            </a:spcBef>
            <a:buFont typeface="Arial" panose="020B0604020202020204" pitchFamily="34" charset="0"/>
            <a:buChar char="•"/>
            <a:defRPr sz="2800" kern="1200">
              <a:solidFill>
                <a:srgbClr val="23D2B5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1143000" indent="-228600" algn="l" defTabSz="914400" rtl="0" eaLnBrk="1" latinLnBrk="0" hangingPunct="1">
            <a:lnSpc>
              <a:spcPct val="100000"/>
            </a:lnSpc>
            <a:spcBef>
              <a:spcPts val="500"/>
            </a:spcBef>
            <a:buFont typeface="Arial" panose="020B0604020202020204" pitchFamily="34" charset="0"/>
            <a:buChar char="•"/>
            <a:defRPr sz="2400" kern="1200">
              <a:solidFill>
                <a:srgbClr val="23D2B5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600200" indent="-228600" algn="l" defTabSz="914400" rtl="0" eaLnBrk="1" latinLnBrk="0" hangingPunct="1">
            <a:lnSpc>
              <a:spcPct val="100000"/>
            </a:lnSpc>
            <a:spcBef>
              <a:spcPts val="500"/>
            </a:spcBef>
            <a:buFont typeface="Arial" panose="020B0604020202020204" pitchFamily="34" charset="0"/>
            <a:buChar char="•"/>
            <a:defRPr sz="2000" kern="1200">
              <a:solidFill>
                <a:srgbClr val="23D2B5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2057400" indent="-228600" algn="l" defTabSz="914400" rtl="0" eaLnBrk="1" latinLnBrk="0" hangingPunct="1">
            <a:lnSpc>
              <a:spcPct val="100000"/>
            </a:lnSpc>
            <a:spcBef>
              <a:spcPts val="500"/>
            </a:spcBef>
            <a:buFont typeface="Arial" panose="020B0604020202020204" pitchFamily="34" charset="0"/>
            <a:buChar char="•"/>
            <a:defRPr sz="2000" kern="1200">
              <a:solidFill>
                <a:srgbClr val="23D2B5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5146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2800">
              <a:solidFill>
                <a:srgbClr val="005828"/>
              </a:solidFill>
            </a:rPr>
            <a:t>Formule</a:t>
          </a:r>
          <a:endParaRPr lang="fr-FR" sz="2800" i="1">
            <a:solidFill>
              <a:srgbClr val="005828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" dT="2026-01-29T11:27:03.89" personId="{00000000-0000-0000-0000-000000000000}" id="{EA1FB445-1886-4007-B203-91322DA19D12}">
    <text>Moyenne Baseload 1er janvier n-1 au 1er novembre n-1</text>
  </threadedComment>
  <threadedComment ref="F10" dT="2026-01-29T11:27:10.14" personId="{00000000-0000-0000-0000-000000000000}" id="{855D6F92-8C70-4BCD-9E16-2B24A89C6224}">
    <text>Moyenne Baseload 1er janvier n-1 au 1er novembre n-1</text>
  </threadedComment>
  <threadedComment ref="G10" dT="2026-01-29T11:27:18.58" personId="{00000000-0000-0000-0000-000000000000}" id="{684E1EE0-CDCC-410A-BF8C-C38BBD12950C}">
    <text>Moyenne Baseload 1er janvier n-1 au 1er novembre n-1</text>
  </threadedComment>
  <threadedComment ref="H10" dT="2026-01-29T11:27:26.24" personId="{00000000-0000-0000-0000-000000000000}" id="{051F2073-586E-4552-AEDC-BFE0F17CEB5C}">
    <text>Moyenne Baseload 1er janvier n-1 au 1er novembre n-1</text>
  </threadedComment>
  <threadedComment ref="I10" dT="2026-01-29T11:27:52.21" personId="{00000000-0000-0000-0000-000000000000}" id="{75353010-135C-42B6-96B8-EFB6C4E8EECD}">
    <text>Moyenne Baseload 1er janvier n-1 au 1er novembre n-1</text>
  </threadedComment>
  <threadedComment ref="J10" dT="2026-01-29T11:28:02.48" personId="{00000000-0000-0000-0000-000000000000}" id="{C4A40131-A30E-4502-80DB-4AC6880E8154}">
    <text>Moyenne Baseload 1er janvier n-1 au 1er novembre n-1</text>
  </threadedComment>
  <threadedComment ref="L10" dT="2026-01-29T11:27:03.89" personId="{00000000-0000-0000-0000-000000000000}" id="{F2F2F1B6-3C18-425D-ABE0-9D6BEAC797AC}">
    <text>Moyenne Baseload 1er janvier n-1 au 1er novembre n-1</text>
  </threadedComment>
  <threadedComment ref="M10" dT="2026-01-29T11:27:10.14" personId="{00000000-0000-0000-0000-000000000000}" id="{000ECEF6-C825-4BC3-AE06-A652C18B3E0C}">
    <text>Moyenne Baseload 1er janvier n-1 au 1er novembre n-1</text>
  </threadedComment>
  <threadedComment ref="N10" dT="2026-01-29T11:27:18.58" personId="{00000000-0000-0000-0000-000000000000}" id="{E22CA887-6197-44E2-ABF9-A83249EB8B68}">
    <text>Moyenne Baseload 1er janvier n-1 au 1er novembre n-1</text>
  </threadedComment>
  <threadedComment ref="O10" dT="2026-01-29T11:27:26.24" personId="{00000000-0000-0000-0000-000000000000}" id="{0D9B2BE2-D3D0-406B-AA0D-FB32160C60F8}">
    <text>Moyenne Baseload 1er janvier n-1 au 1er novembre n-1</text>
  </threadedComment>
  <threadedComment ref="P10" dT="2026-01-29T11:27:52.21" personId="{00000000-0000-0000-0000-000000000000}" id="{9A757678-D7E4-4A3C-830E-2D31B0CE6BDC}">
    <text>Moyenne Baseload 1er janvier n-1 au 1er novembre n-1</text>
  </threadedComment>
  <threadedComment ref="Q10" dT="2026-01-29T11:28:02.48" personId="{00000000-0000-0000-0000-000000000000}" id="{8DBB6E20-144D-44EF-911D-AE26361428C2}">
    <text>Moyenne Baseload 1er janvier n-1 au 1er novembre n-1</text>
  </threadedComment>
  <threadedComment ref="S10" dT="2026-01-29T11:27:03.89" personId="{00000000-0000-0000-0000-000000000000}" id="{C4987F78-CAAE-4DE5-BCA1-96CA0C416BFE}">
    <text>Moyenne Baseload 1er janvier n-1 au 1er novembre n-1</text>
  </threadedComment>
  <threadedComment ref="T10" dT="2026-01-29T11:27:10.14" personId="{00000000-0000-0000-0000-000000000000}" id="{A99C69B8-53B0-4F56-AE03-3326D2E0C170}">
    <text>Moyenne Baseload 1er janvier n-1 au 1er novembre n-1</text>
  </threadedComment>
  <threadedComment ref="U10" dT="2026-01-29T11:27:18.58" personId="{00000000-0000-0000-0000-000000000000}" id="{13628326-7E96-40B0-8659-BA82D5B9E819}">
    <text>Moyenne Baseload 1er janvier n-1 au 1er novembre n-1</text>
  </threadedComment>
  <threadedComment ref="V10" dT="2026-01-29T11:27:26.24" personId="{00000000-0000-0000-0000-000000000000}" id="{27E9DB12-D25C-4A7E-BDF2-2C02AF06302C}">
    <text>Moyenne Baseload 1er janvier n-1 au 1er novembre n-1</text>
  </threadedComment>
  <threadedComment ref="W10" dT="2026-01-29T11:27:52.21" personId="{00000000-0000-0000-0000-000000000000}" id="{37E3436E-7254-436C-B509-0AB1DCA2283B}">
    <text>Moyenne Baseload 1er janvier n-1 au 1er novembre n-1</text>
  </threadedComment>
  <threadedComment ref="X10" dT="2026-01-29T11:28:02.48" personId="{00000000-0000-0000-0000-000000000000}" id="{69977EA5-602B-4B9D-B866-F5EA49A61959}">
    <text>Moyenne Baseload 1er janvier n-1 au 1er novembre n-1</text>
  </threadedComment>
  <threadedComment ref="E11" dT="2026-01-29T11:29:04.32" personId="{00000000-0000-0000-0000-000000000000}" id="{A6F4E0CB-39FE-4EDD-9F8C-879631EE3F7A}">
    <text>Moyenne Peakload 1er janvier n-1 au 1er novembre n-1</text>
  </threadedComment>
  <threadedComment ref="F11" dT="2026-01-29T11:29:09.19" personId="{00000000-0000-0000-0000-000000000000}" id="{DFDFBBFF-F7EC-4F70-9A7F-93A69B821D37}">
    <text>Moyenne Peakload 1er janvier n-1 au 1er novembre n-1</text>
  </threadedComment>
  <threadedComment ref="G11" dT="2026-01-29T11:29:13.33" personId="{00000000-0000-0000-0000-000000000000}" id="{0DDD62FB-FEA3-40EC-8EA5-59E91BEEE85C}">
    <text>Moyenne Peakload 1er janvier n-1 au 1er novembre n-1</text>
  </threadedComment>
  <threadedComment ref="H11" dT="2026-01-29T11:29:18.14" personId="{00000000-0000-0000-0000-000000000000}" id="{7BDAF7B8-DC49-45EA-A0D8-2878A7712614}">
    <text>Moyenne Peakload 1er janvier n-1 au 1er novembre n-1</text>
  </threadedComment>
  <threadedComment ref="I11" dT="2026-01-29T11:29:23.57" personId="{00000000-0000-0000-0000-000000000000}" id="{88687B26-E592-4421-8F22-3CA345301F28}">
    <text>Moyenne Peakload 1er janvier n-1 au 1er novembre n-1</text>
  </threadedComment>
  <threadedComment ref="J11" dT="2026-01-29T11:29:28.72" personId="{00000000-0000-0000-0000-000000000000}" id="{E70EBEC8-227E-4168-BB71-EA965D8B3AB4}">
    <text>Moyenne Peakload 1er janvier n-1 au 1er novembre n-1</text>
  </threadedComment>
  <threadedComment ref="L11" dT="2026-01-29T11:29:04.32" personId="{00000000-0000-0000-0000-000000000000}" id="{CBFE344C-C30D-4F73-B8F6-D1489DC3282B}">
    <text>Moyenne Peakload 1er janvier n-1 au 1er novembre n-1</text>
  </threadedComment>
  <threadedComment ref="M11" dT="2026-01-29T11:29:09.19" personId="{00000000-0000-0000-0000-000000000000}" id="{3F2E0849-E097-48C9-9734-BCBD6FEAF2A0}">
    <text>Moyenne Peakload 1er janvier n-1 au 1er novembre n-1</text>
  </threadedComment>
  <threadedComment ref="N11" dT="2026-01-29T11:29:13.33" personId="{00000000-0000-0000-0000-000000000000}" id="{3BA3F831-C238-4123-9CA4-09967D46DDEF}">
    <text>Moyenne Peakload 1er janvier n-1 au 1er novembre n-1</text>
  </threadedComment>
  <threadedComment ref="O11" dT="2026-01-29T11:29:18.14" personId="{00000000-0000-0000-0000-000000000000}" id="{95F17F83-BF1A-4B5B-875E-351E6DB96C16}">
    <text>Moyenne Peakload 1er janvier n-1 au 1er novembre n-1</text>
  </threadedComment>
  <threadedComment ref="P11" dT="2026-01-29T11:29:23.57" personId="{00000000-0000-0000-0000-000000000000}" id="{21F04964-EFBE-4608-BEA3-46EBDBEB5915}">
    <text>Moyenne Peakload 1er janvier n-1 au 1er novembre n-1</text>
  </threadedComment>
  <threadedComment ref="Q11" dT="2026-01-29T11:29:28.72" personId="{00000000-0000-0000-0000-000000000000}" id="{A1D5EEF3-FAF7-4B8B-9FAB-7F2731AF5F9D}">
    <text>Moyenne Peakload 1er janvier n-1 au 1er novembre n-1</text>
  </threadedComment>
  <threadedComment ref="S11" dT="2026-01-29T11:29:04.32" personId="{00000000-0000-0000-0000-000000000000}" id="{8530E3C6-98D9-41F3-99A8-D2ABDB62E6C6}">
    <text>Moyenne Peakload 1er janvier n-1 au 1er novembre n-1</text>
  </threadedComment>
  <threadedComment ref="T11" dT="2026-01-29T11:29:09.19" personId="{00000000-0000-0000-0000-000000000000}" id="{2A8CF475-62F4-4A42-9870-31F194BB7DEC}">
    <text>Moyenne Peakload 1er janvier n-1 au 1er novembre n-1</text>
  </threadedComment>
  <threadedComment ref="U11" dT="2026-01-29T11:29:13.33" personId="{00000000-0000-0000-0000-000000000000}" id="{9491AE73-D9EE-436C-A5AF-6B965B64E42B}">
    <text>Moyenne Peakload 1er janvier n-1 au 1er novembre n-1</text>
  </threadedComment>
  <threadedComment ref="V11" dT="2026-01-29T11:29:18.14" personId="{00000000-0000-0000-0000-000000000000}" id="{C3248AD7-9D5D-46A4-8D95-560E63D2CD95}">
    <text>Moyenne Peakload 1er janvier n-1 au 1er novembre n-1</text>
  </threadedComment>
  <threadedComment ref="W11" dT="2026-01-29T11:29:23.57" personId="{00000000-0000-0000-0000-000000000000}" id="{563BA3D0-20CB-44D0-B011-B63E649EDD14}">
    <text>Moyenne Peakload 1er janvier n-1 au 1er novembre n-1</text>
  </threadedComment>
  <threadedComment ref="X11" dT="2026-01-29T11:29:28.72" personId="{00000000-0000-0000-0000-000000000000}" id="{2A074D32-3711-4BC2-B52D-4258BA87F684}">
    <text>Moyenne Peakload 1er janvier n-1 au 1er novembre n-1</text>
  </threadedComment>
  <threadedComment ref="E12" dT="2026-01-29T11:30:17.46" personId="{00000000-0000-0000-0000-000000000000}" id="{1FC5D312-304D-4D9B-958E-D8CBE1494937}">
    <text>Moyenne Peakload 1er janvier 2022 au 1er novembre 2022, pour 2023</text>
  </threadedComment>
  <threadedComment ref="F12" dT="2026-01-29T11:30:24.26" personId="{00000000-0000-0000-0000-000000000000}" id="{9E0A7360-3CEA-4BF6-AAE3-0B66AF187A47}">
    <text>Moyenne Peakload 1er janvier 2022 au 1er novembre 2022, pour 2023</text>
  </threadedComment>
  <threadedComment ref="G12" dT="2026-01-29T11:30:29.45" personId="{00000000-0000-0000-0000-000000000000}" id="{90D3B204-2BEE-44B3-84FB-8D41D9B49584}">
    <text>Moyenne Peakload 1er janvier 2022 au 1er novembre 2022, pour 2023</text>
  </threadedComment>
  <threadedComment ref="H12" dT="2026-01-29T11:30:35.24" personId="{00000000-0000-0000-0000-000000000000}" id="{374616F8-2A9F-4D4F-8451-1B253C5C826C}">
    <text>Moyenne Peakload 1er janvier 2022 au 1er novembre 2022, pour 2023</text>
  </threadedComment>
  <threadedComment ref="I12" dT="2026-01-29T11:30:38.77" personId="{00000000-0000-0000-0000-000000000000}" id="{05B11D41-E615-4DD8-B7F1-97EB5372A791}">
    <text>Moyenne Peakload 1er janvier 2022 au 1er novembre 2022, pour 2023</text>
  </threadedComment>
  <threadedComment ref="J12" dT="2026-01-29T11:30:42.25" personId="{00000000-0000-0000-0000-000000000000}" id="{F8E241D7-5040-4AA2-9768-54723C54CD8B}">
    <text>Moyenne Peakload 1er janvier 2022 au 1er novembre 2022, pour 2023</text>
  </threadedComment>
  <threadedComment ref="L12" dT="2026-01-29T11:30:17.46" personId="{00000000-0000-0000-0000-000000000000}" id="{E42D3A7D-87D9-48B7-997E-326148CD2592}">
    <text>Moyenne Peakload 1er janvier 2022 au 1er novembre 2022, pour 2023</text>
  </threadedComment>
  <threadedComment ref="M12" dT="2026-01-29T11:30:24.26" personId="{00000000-0000-0000-0000-000000000000}" id="{9D9C4D0F-A588-4698-8B4F-79E86F51D672}">
    <text>Moyenne Peakload 1er janvier 2022 au 1er novembre 2022, pour 2023</text>
  </threadedComment>
  <threadedComment ref="N12" dT="2026-01-29T11:30:29.45" personId="{00000000-0000-0000-0000-000000000000}" id="{0E343436-00B2-45F9-9793-E87056AC5CE4}">
    <text>Moyenne Peakload 1er janvier 2022 au 1er novembre 2022, pour 2023</text>
  </threadedComment>
  <threadedComment ref="O12" dT="2026-01-29T11:30:35.24" personId="{00000000-0000-0000-0000-000000000000}" id="{5E3F0493-F2A5-4E0D-822E-099916D61714}">
    <text>Moyenne Peakload 1er janvier 2022 au 1er novembre 2022, pour 2023</text>
  </threadedComment>
  <threadedComment ref="P12" dT="2026-01-29T11:30:38.77" personId="{00000000-0000-0000-0000-000000000000}" id="{C58D0A38-7441-4FBC-8513-9D84867478F9}">
    <text>Moyenne Peakload 1er janvier 2022 au 1er novembre 2022, pour 2023</text>
  </threadedComment>
  <threadedComment ref="Q12" dT="2026-01-29T11:30:42.25" personId="{00000000-0000-0000-0000-000000000000}" id="{033721B3-5061-4BC4-BE6F-C7DCA35EC3BF}">
    <text>Moyenne Peakload 1er janvier 2022 au 1er novembre 2022, pour 2023</text>
  </threadedComment>
  <threadedComment ref="S12" dT="2026-01-29T11:30:17.46" personId="{00000000-0000-0000-0000-000000000000}" id="{9DB39502-A7A6-48D0-8219-8EB15FDC5F39}">
    <text>Moyenne Peakload 1er janvier 2022 au 1er novembre 2022, pour 2023</text>
  </threadedComment>
  <threadedComment ref="T12" dT="2026-01-29T11:30:24.26" personId="{00000000-0000-0000-0000-000000000000}" id="{855570F2-484C-4F22-AFBB-44DF871B6E3D}">
    <text>Moyenne Peakload 1er janvier 2022 au 1er novembre 2022, pour 2023</text>
  </threadedComment>
  <threadedComment ref="U12" dT="2026-01-29T11:30:29.45" personId="{00000000-0000-0000-0000-000000000000}" id="{E031203C-5337-4896-B8F9-5DBF193AD7D1}">
    <text>Moyenne Peakload 1er janvier 2022 au 1er novembre 2022, pour 2023</text>
  </threadedComment>
  <threadedComment ref="V12" dT="2026-01-29T11:30:35.24" personId="{00000000-0000-0000-0000-000000000000}" id="{9E7FA148-EC76-4DE5-A87A-0569DD8DADD6}">
    <text>Moyenne Peakload 1er janvier 2022 au 1er novembre 2022, pour 2023</text>
  </threadedComment>
  <threadedComment ref="W12" dT="2026-01-29T11:30:38.77" personId="{00000000-0000-0000-0000-000000000000}" id="{7F61534A-6A84-4723-8D95-68CCC8960160}">
    <text>Moyenne Peakload 1er janvier 2022 au 1er novembre 2022, pour 2023</text>
  </threadedComment>
  <threadedComment ref="X12" dT="2026-01-29T11:30:42.25" personId="{00000000-0000-0000-0000-000000000000}" id="{83E3131E-F833-4F31-9A38-10D40C81C30F}">
    <text>Moyenne Peakload 1er janvier 2022 au 1er novembre 2022, pour 2023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9" zoomScale="70" zoomScaleNormal="70" workbookViewId="0">
      <selection activeCell="F40" sqref="F40:G40"/>
    </sheetView>
  </sheetViews>
  <sheetFormatPr baseColWidth="10" defaultColWidth="11.5703125" defaultRowHeight="12.75"/>
  <cols>
    <col min="1" max="1" width="40.7109375" style="1" customWidth="1"/>
    <col min="2" max="2" width="25.28515625" style="1" customWidth="1"/>
    <col min="3" max="3" width="18.42578125" style="1" bestFit="1" customWidth="1"/>
    <col min="4" max="4" width="19.7109375" style="1" customWidth="1"/>
    <col min="5" max="5" width="11.5703125" style="1"/>
    <col min="6" max="6" width="31.28515625" style="1" customWidth="1"/>
    <col min="7" max="7" width="20" style="1" customWidth="1"/>
    <col min="8" max="8" width="30.28515625" style="1" bestFit="1" customWidth="1"/>
    <col min="9" max="9" width="26.7109375" style="1" bestFit="1" customWidth="1"/>
    <col min="10" max="10" width="25.7109375" style="1" bestFit="1" customWidth="1"/>
    <col min="11" max="13" width="11.5703125" style="1"/>
    <col min="14" max="14" width="11.5703125" style="1" customWidth="1"/>
    <col min="15" max="16384" width="11.5703125" style="1"/>
  </cols>
  <sheetData>
    <row r="1" spans="1:10" ht="13.5" thickBot="1">
      <c r="B1" s="109" t="s">
        <v>40</v>
      </c>
      <c r="C1" s="110"/>
      <c r="D1" s="111"/>
    </row>
    <row r="2" spans="1:10" ht="13.5" thickBot="1">
      <c r="B2" s="102" t="s">
        <v>25</v>
      </c>
      <c r="C2" s="104" t="s">
        <v>26</v>
      </c>
      <c r="D2" s="106" t="s">
        <v>27</v>
      </c>
      <c r="H2" s="108"/>
      <c r="I2" s="108"/>
      <c r="J2" s="108"/>
    </row>
    <row r="3" spans="1:10" ht="13.5" thickBot="1">
      <c r="A3" s="2" t="s">
        <v>39</v>
      </c>
      <c r="B3" s="103"/>
      <c r="C3" s="105"/>
      <c r="D3" s="107"/>
      <c r="H3" s="108"/>
      <c r="I3" s="108"/>
      <c r="J3" s="108"/>
    </row>
    <row r="4" spans="1:10">
      <c r="A4" s="48">
        <v>2020</v>
      </c>
      <c r="B4" s="4">
        <f>Historiques!J4</f>
        <v>62.069144488356081</v>
      </c>
      <c r="C4" s="4">
        <f>Historiques!Q4</f>
        <v>59.22504051799902</v>
      </c>
      <c r="D4" s="11">
        <f>Historiques!X4</f>
        <v>42.129176259838943</v>
      </c>
      <c r="E4" s="5"/>
      <c r="F4" s="6"/>
      <c r="G4" s="7"/>
    </row>
    <row r="5" spans="1:10">
      <c r="A5" s="3">
        <v>2021</v>
      </c>
      <c r="B5" s="8">
        <f>Historiques!I4</f>
        <v>59.291584741124851</v>
      </c>
      <c r="C5" s="8">
        <f>Historiques!P4</f>
        <v>57.806402893670715</v>
      </c>
      <c r="D5" s="12">
        <f>Historiques!W4</f>
        <v>43.438098719973596</v>
      </c>
      <c r="E5" s="5"/>
      <c r="F5" s="6"/>
      <c r="G5" s="7"/>
    </row>
    <row r="6" spans="1:10">
      <c r="A6" s="3">
        <v>2022</v>
      </c>
      <c r="B6" s="8">
        <f>Historiques!H4</f>
        <v>110.43307214664645</v>
      </c>
      <c r="C6" s="8">
        <f>Historiques!O4</f>
        <v>113.58598369381161</v>
      </c>
      <c r="D6" s="12">
        <f>Historiques!V4</f>
        <v>107.9071366004774</v>
      </c>
      <c r="E6" s="5"/>
      <c r="F6" s="6"/>
      <c r="G6" s="7"/>
      <c r="H6" s="9"/>
      <c r="I6" s="9"/>
      <c r="J6" s="9"/>
    </row>
    <row r="7" spans="1:10">
      <c r="A7" s="3">
        <v>2023</v>
      </c>
      <c r="B7" s="8">
        <f>Historiques!G4</f>
        <v>372.67352814070517</v>
      </c>
      <c r="C7" s="8">
        <f>Historiques!N4</f>
        <v>321.28577760213057</v>
      </c>
      <c r="D7" s="12">
        <f>Historiques!U4</f>
        <v>144.5159174992649</v>
      </c>
      <c r="E7" s="5"/>
      <c r="F7" s="6"/>
      <c r="G7" s="7"/>
      <c r="H7" s="9"/>
      <c r="I7" s="9"/>
      <c r="J7" s="9"/>
    </row>
    <row r="8" spans="1:10">
      <c r="A8" s="3">
        <v>2024</v>
      </c>
      <c r="B8" s="8">
        <f>Historiques!F4</f>
        <v>168.86437873461162</v>
      </c>
      <c r="C8" s="8">
        <f>Historiques!M4</f>
        <v>143.49525722598952</v>
      </c>
      <c r="D8" s="12">
        <f>Historiques!T4</f>
        <v>53.332579802504284</v>
      </c>
    </row>
    <row r="9" spans="1:10">
      <c r="A9" s="61">
        <v>2025</v>
      </c>
      <c r="B9" s="62">
        <f>Historiques!E4</f>
        <v>82.708978005816391</v>
      </c>
      <c r="C9" s="62">
        <f>Historiques!L4</f>
        <v>76.537584080811527</v>
      </c>
      <c r="D9" s="63">
        <f>Historiques!S4</f>
        <v>48.351461674107881</v>
      </c>
    </row>
    <row r="10" spans="1:10" ht="13.5" thickBot="1">
      <c r="A10" s="91">
        <v>2026</v>
      </c>
      <c r="B10" s="92">
        <f>Historiques!D4</f>
        <v>70.426821117229267</v>
      </c>
      <c r="C10" s="92">
        <f>Historiques!K4</f>
        <v>72.000800612796539</v>
      </c>
      <c r="D10" s="93">
        <f>Historiques!R4</f>
        <v>59.908492885960648</v>
      </c>
    </row>
    <row r="11" spans="1:10">
      <c r="I11" s="10"/>
      <c r="J11" s="10"/>
    </row>
    <row r="13" spans="1:10" ht="13.5" thickBot="1"/>
    <row r="14" spans="1:10" ht="13.5" thickBot="1">
      <c r="B14" s="98" t="s">
        <v>41</v>
      </c>
      <c r="C14" s="99"/>
      <c r="D14" s="100"/>
      <c r="H14" s="101"/>
      <c r="I14" s="101"/>
      <c r="J14" s="101"/>
    </row>
    <row r="15" spans="1:10" ht="13.5" thickBot="1">
      <c r="B15" s="102" t="s">
        <v>25</v>
      </c>
      <c r="C15" s="104" t="s">
        <v>26</v>
      </c>
      <c r="D15" s="106" t="s">
        <v>27</v>
      </c>
      <c r="H15" s="108"/>
      <c r="I15" s="108"/>
      <c r="J15" s="108"/>
    </row>
    <row r="16" spans="1:10" ht="13.5" thickBot="1">
      <c r="A16" s="2" t="s">
        <v>39</v>
      </c>
      <c r="B16" s="103"/>
      <c r="C16" s="105"/>
      <c r="D16" s="107"/>
      <c r="G16" s="7"/>
      <c r="H16" s="108"/>
      <c r="I16" s="108"/>
      <c r="J16" s="108"/>
    </row>
    <row r="17" spans="1:10">
      <c r="A17" s="48">
        <v>2020</v>
      </c>
      <c r="B17" s="4">
        <f t="shared" ref="B17:B21" si="0">B4/$B$7*100</f>
        <v>16.655098846978341</v>
      </c>
      <c r="C17" s="4">
        <f t="shared" ref="C17:C21" si="1">C4/$C$7*100</f>
        <v>18.433757311019633</v>
      </c>
      <c r="D17" s="11">
        <f t="shared" ref="D17:D21" si="2">D4/$D$7*100</f>
        <v>29.151928029002921</v>
      </c>
      <c r="F17" s="6"/>
      <c r="G17" s="6"/>
      <c r="H17" s="10"/>
      <c r="I17" s="10"/>
      <c r="J17" s="10"/>
    </row>
    <row r="18" spans="1:10">
      <c r="A18" s="3">
        <v>2021</v>
      </c>
      <c r="B18" s="8">
        <f t="shared" si="0"/>
        <v>15.909792422588961</v>
      </c>
      <c r="C18" s="8">
        <f t="shared" si="1"/>
        <v>17.992207225947055</v>
      </c>
      <c r="D18" s="12">
        <f t="shared" si="2"/>
        <v>30.057656949930479</v>
      </c>
      <c r="F18" s="6"/>
      <c r="G18" s="6"/>
      <c r="H18" s="10"/>
      <c r="I18" s="10"/>
      <c r="J18" s="10"/>
    </row>
    <row r="19" spans="1:10">
      <c r="A19" s="3">
        <v>2022</v>
      </c>
      <c r="B19" s="8">
        <f t="shared" si="0"/>
        <v>29.632658025807451</v>
      </c>
      <c r="C19" s="8">
        <f t="shared" si="1"/>
        <v>35.353567326118196</v>
      </c>
      <c r="D19" s="12">
        <f t="shared" si="2"/>
        <v>74.667993995212527</v>
      </c>
      <c r="F19" s="6"/>
      <c r="G19" s="6"/>
      <c r="H19" s="10"/>
      <c r="I19" s="10"/>
      <c r="J19" s="10"/>
    </row>
    <row r="20" spans="1:10">
      <c r="A20" s="3">
        <v>2023</v>
      </c>
      <c r="B20" s="124">
        <f t="shared" si="0"/>
        <v>100</v>
      </c>
      <c r="C20" s="124">
        <f t="shared" si="1"/>
        <v>100</v>
      </c>
      <c r="D20" s="125">
        <f t="shared" si="2"/>
        <v>100</v>
      </c>
      <c r="F20" s="6"/>
      <c r="G20" s="6"/>
      <c r="H20" s="10"/>
      <c r="I20" s="10"/>
      <c r="J20" s="10"/>
    </row>
    <row r="21" spans="1:10">
      <c r="A21" s="3">
        <v>2024</v>
      </c>
      <c r="B21" s="8">
        <f t="shared" si="0"/>
        <v>45.311610829212384</v>
      </c>
      <c r="C21" s="8">
        <f t="shared" si="1"/>
        <v>44.662810254766143</v>
      </c>
      <c r="D21" s="12">
        <f t="shared" si="2"/>
        <v>36.904294506365062</v>
      </c>
      <c r="F21" s="6"/>
      <c r="G21" s="6"/>
      <c r="H21" s="10"/>
      <c r="I21" s="10"/>
      <c r="J21" s="10"/>
    </row>
    <row r="22" spans="1:10">
      <c r="A22" s="3">
        <v>2025</v>
      </c>
      <c r="B22" s="8">
        <f>B9/$B$7*100</f>
        <v>22.193413741635311</v>
      </c>
      <c r="C22" s="8">
        <f>C9/$C$7*100</f>
        <v>23.822275810662582</v>
      </c>
      <c r="D22" s="12">
        <f>D9/$D$7*100</f>
        <v>33.457533613453919</v>
      </c>
      <c r="F22" s="6"/>
      <c r="G22" s="6"/>
      <c r="H22" s="10"/>
      <c r="I22" s="10"/>
      <c r="J22" s="10"/>
    </row>
    <row r="23" spans="1:10" ht="13.5" thickBot="1">
      <c r="A23" s="94">
        <v>2026</v>
      </c>
      <c r="B23" s="92">
        <f>B10/$B$7*100</f>
        <v>18.897725703404184</v>
      </c>
      <c r="C23" s="92">
        <f>C10/$C$7*100</f>
        <v>22.410204756078524</v>
      </c>
      <c r="D23" s="93">
        <f>D10/$D$7*100</f>
        <v>41.454598166506727</v>
      </c>
      <c r="F23" s="6"/>
      <c r="G23" s="6"/>
      <c r="H23" s="10"/>
      <c r="I23" s="10"/>
      <c r="J23" s="10"/>
    </row>
    <row r="25" spans="1:10">
      <c r="A25" s="25" t="s">
        <v>43</v>
      </c>
      <c r="B25" s="26"/>
      <c r="H25" s="13"/>
    </row>
  </sheetData>
  <mergeCells count="15">
    <mergeCell ref="J2:J3"/>
    <mergeCell ref="B1:D1"/>
    <mergeCell ref="B2:B3"/>
    <mergeCell ref="C2:C3"/>
    <mergeCell ref="D2:D3"/>
    <mergeCell ref="H2:H3"/>
    <mergeCell ref="I2:I3"/>
    <mergeCell ref="B14:D14"/>
    <mergeCell ref="H14:J14"/>
    <mergeCell ref="B15:B16"/>
    <mergeCell ref="C15:C16"/>
    <mergeCell ref="D15:D16"/>
    <mergeCell ref="H15:H16"/>
    <mergeCell ref="I15:I16"/>
    <mergeCell ref="J15:J1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3"/>
  <sheetViews>
    <sheetView zoomScaleNormal="100" workbookViewId="0">
      <selection activeCell="K15" sqref="K15"/>
    </sheetView>
  </sheetViews>
  <sheetFormatPr baseColWidth="10" defaultColWidth="8.85546875" defaultRowHeight="12.75"/>
  <cols>
    <col min="1" max="1" width="12.140625" style="24" customWidth="1"/>
    <col min="2" max="2" width="37.42578125" style="24" customWidth="1"/>
    <col min="3" max="3" width="11.7109375" style="24" customWidth="1"/>
    <col min="4" max="4" width="11.7109375" style="72" customWidth="1"/>
    <col min="5" max="5" width="11.7109375" style="24" customWidth="1"/>
    <col min="6" max="6" width="9.85546875" style="24" customWidth="1"/>
    <col min="7" max="10" width="15.5703125" style="24" bestFit="1" customWidth="1"/>
    <col min="11" max="11" width="9" style="72" customWidth="1"/>
    <col min="12" max="13" width="9" style="24" customWidth="1"/>
    <col min="14" max="17" width="15.5703125" style="24" bestFit="1" customWidth="1"/>
    <col min="18" max="18" width="9" style="72" customWidth="1"/>
    <col min="19" max="20" width="9" style="24" customWidth="1"/>
    <col min="21" max="22" width="15.5703125" style="24" bestFit="1" customWidth="1"/>
    <col min="23" max="24" width="9" style="24" bestFit="1" customWidth="1"/>
    <col min="25" max="16384" width="8.85546875" style="15"/>
  </cols>
  <sheetData>
    <row r="1" spans="1:24" ht="13.5" customHeight="1" thickBot="1">
      <c r="A1" s="14"/>
      <c r="B1" s="14"/>
      <c r="C1" s="14"/>
      <c r="D1" s="115" t="s">
        <v>25</v>
      </c>
      <c r="E1" s="116"/>
      <c r="F1" s="116"/>
      <c r="G1" s="116"/>
      <c r="H1" s="116"/>
      <c r="I1" s="116"/>
      <c r="J1" s="117"/>
      <c r="K1" s="118" t="s">
        <v>26</v>
      </c>
      <c r="L1" s="119"/>
      <c r="M1" s="119"/>
      <c r="N1" s="119"/>
      <c r="O1" s="119"/>
      <c r="P1" s="119"/>
      <c r="Q1" s="120"/>
      <c r="R1" s="121" t="s">
        <v>27</v>
      </c>
      <c r="S1" s="122"/>
      <c r="T1" s="122"/>
      <c r="U1" s="122"/>
      <c r="V1" s="122"/>
      <c r="W1" s="122"/>
      <c r="X1" s="123"/>
    </row>
    <row r="2" spans="1:24" ht="13.5" thickBot="1">
      <c r="A2" s="112"/>
      <c r="B2" s="16" t="s">
        <v>28</v>
      </c>
      <c r="C2" s="16" t="s">
        <v>0</v>
      </c>
      <c r="D2" s="53">
        <v>2026</v>
      </c>
      <c r="E2" s="56">
        <v>2025</v>
      </c>
      <c r="F2" s="56">
        <v>2024</v>
      </c>
      <c r="G2" s="41">
        <v>2023</v>
      </c>
      <c r="H2" s="41">
        <v>2022</v>
      </c>
      <c r="I2" s="41">
        <v>2021</v>
      </c>
      <c r="J2" s="41">
        <v>2020</v>
      </c>
      <c r="K2" s="52">
        <v>2026</v>
      </c>
      <c r="L2" s="54">
        <v>2025</v>
      </c>
      <c r="M2" s="54">
        <v>2024</v>
      </c>
      <c r="N2" s="27">
        <v>2023</v>
      </c>
      <c r="O2" s="27">
        <v>2022</v>
      </c>
      <c r="P2" s="27">
        <v>2021</v>
      </c>
      <c r="Q2" s="27">
        <v>2020</v>
      </c>
      <c r="R2" s="65">
        <v>2026</v>
      </c>
      <c r="S2" s="55">
        <v>2025</v>
      </c>
      <c r="T2" s="55">
        <v>2024</v>
      </c>
      <c r="U2" s="34">
        <v>2023</v>
      </c>
      <c r="V2" s="34">
        <v>2022</v>
      </c>
      <c r="W2" s="34">
        <v>2021</v>
      </c>
      <c r="X2" s="34">
        <v>2020</v>
      </c>
    </row>
    <row r="3" spans="1:24" ht="13.5" thickBot="1">
      <c r="A3" s="113"/>
      <c r="B3" s="17" t="s">
        <v>41</v>
      </c>
      <c r="C3" s="17" t="s">
        <v>37</v>
      </c>
      <c r="D3" s="75">
        <v>18.897725703404184</v>
      </c>
      <c r="E3" s="42">
        <v>22.193413741635311</v>
      </c>
      <c r="F3" s="42">
        <v>45.311610829212384</v>
      </c>
      <c r="G3" s="42">
        <v>100</v>
      </c>
      <c r="H3" s="42">
        <v>29.632658025807451</v>
      </c>
      <c r="I3" s="42">
        <v>15.909792422588961</v>
      </c>
      <c r="J3" s="42">
        <v>16.655098846978341</v>
      </c>
      <c r="K3" s="83">
        <v>22.410204756078524</v>
      </c>
      <c r="L3" s="28">
        <v>23.822275810662582</v>
      </c>
      <c r="M3" s="28">
        <v>44.662810254766143</v>
      </c>
      <c r="N3" s="28">
        <v>100</v>
      </c>
      <c r="O3" s="28">
        <v>35.353567326118196</v>
      </c>
      <c r="P3" s="28">
        <v>17.992207225947055</v>
      </c>
      <c r="Q3" s="28">
        <v>18.433757311019633</v>
      </c>
      <c r="R3" s="66">
        <v>41.454598166506727</v>
      </c>
      <c r="S3" s="35">
        <v>33.457533613453919</v>
      </c>
      <c r="T3" s="35">
        <v>36.904294506365062</v>
      </c>
      <c r="U3" s="35">
        <v>100</v>
      </c>
      <c r="V3" s="35">
        <v>74.667993995212527</v>
      </c>
      <c r="W3" s="35">
        <v>30.057656949930479</v>
      </c>
      <c r="X3" s="35">
        <v>29.151928029002921</v>
      </c>
    </row>
    <row r="4" spans="1:24" ht="13.5" thickBot="1">
      <c r="A4" s="114"/>
      <c r="B4" s="17" t="s">
        <v>42</v>
      </c>
      <c r="C4" s="17" t="s">
        <v>4</v>
      </c>
      <c r="D4" s="75">
        <v>70.426821117229267</v>
      </c>
      <c r="E4" s="42">
        <v>82.708978005816391</v>
      </c>
      <c r="F4" s="42">
        <v>168.86437873461162</v>
      </c>
      <c r="G4" s="42">
        <v>372.67352814070517</v>
      </c>
      <c r="H4" s="42">
        <v>110.43307214664645</v>
      </c>
      <c r="I4" s="42">
        <v>59.291584741124851</v>
      </c>
      <c r="J4" s="42">
        <v>62.069144488356081</v>
      </c>
      <c r="K4" s="83">
        <v>72.000800612796539</v>
      </c>
      <c r="L4" s="28">
        <v>76.537584080811527</v>
      </c>
      <c r="M4" s="28">
        <v>143.49525722598952</v>
      </c>
      <c r="N4" s="28">
        <v>321.28577760213057</v>
      </c>
      <c r="O4" s="28">
        <v>113.58598369381161</v>
      </c>
      <c r="P4" s="28">
        <v>57.806402893670715</v>
      </c>
      <c r="Q4" s="28">
        <v>59.22504051799902</v>
      </c>
      <c r="R4" s="66">
        <v>59.908492885960648</v>
      </c>
      <c r="S4" s="35">
        <v>48.351461674107881</v>
      </c>
      <c r="T4" s="35">
        <v>53.332579802504284</v>
      </c>
      <c r="U4" s="35">
        <v>144.5159174992649</v>
      </c>
      <c r="V4" s="35">
        <v>107.9071366004774</v>
      </c>
      <c r="W4" s="35">
        <v>43.438098719973596</v>
      </c>
      <c r="X4" s="35">
        <v>42.129176259838943</v>
      </c>
    </row>
    <row r="5" spans="1:24" ht="13.5" thickBot="1">
      <c r="A5" s="18"/>
      <c r="B5" s="17" t="s">
        <v>35</v>
      </c>
      <c r="C5" s="19" t="s">
        <v>4</v>
      </c>
      <c r="D5" s="76">
        <v>69.879653720229271</v>
      </c>
      <c r="E5" s="43">
        <v>91.06237328067337</v>
      </c>
      <c r="F5" s="43">
        <v>212.28093956792299</v>
      </c>
      <c r="G5" s="43">
        <v>453.05109999999996</v>
      </c>
      <c r="H5" s="43">
        <v>89.654094640970158</v>
      </c>
      <c r="I5" s="43">
        <v>54.14748185980978</v>
      </c>
      <c r="J5" s="43">
        <v>61.839739462251963</v>
      </c>
      <c r="K5" s="84">
        <v>71.423996101018759</v>
      </c>
      <c r="L5" s="29">
        <v>88.325147626794504</v>
      </c>
      <c r="M5" s="29">
        <v>203.58859388282258</v>
      </c>
      <c r="N5" s="29">
        <v>432.16370000000001</v>
      </c>
      <c r="O5" s="29">
        <v>86.801766597896645</v>
      </c>
      <c r="P5" s="29">
        <v>52.306561113067971</v>
      </c>
      <c r="Q5" s="29">
        <v>59.824023365034634</v>
      </c>
      <c r="R5" s="67">
        <v>59.667814443293985</v>
      </c>
      <c r="S5" s="36">
        <v>70.977188716426838</v>
      </c>
      <c r="T5" s="36">
        <v>162.57725465539511</v>
      </c>
      <c r="U5" s="36">
        <v>344.10030000000006</v>
      </c>
      <c r="V5" s="36">
        <v>69.703235263925933</v>
      </c>
      <c r="W5" s="36">
        <v>42.038003874603731</v>
      </c>
      <c r="X5" s="36">
        <v>48.081929435247154</v>
      </c>
    </row>
    <row r="6" spans="1:24" ht="13.5" thickBot="1">
      <c r="A6" s="20"/>
      <c r="B6" s="17" t="s">
        <v>36</v>
      </c>
      <c r="C6" s="21" t="s">
        <v>4</v>
      </c>
      <c r="D6" s="77">
        <v>0.54716739699999994</v>
      </c>
      <c r="E6" s="44">
        <v>1.4929987963704108</v>
      </c>
      <c r="F6" s="44">
        <v>4.1216381378630134</v>
      </c>
      <c r="G6" s="44">
        <v>6.4851597821643825</v>
      </c>
      <c r="H6" s="44">
        <v>4.1217549172602741</v>
      </c>
      <c r="I6" s="44">
        <v>4.4239486093150679</v>
      </c>
      <c r="J6" s="44">
        <v>2.7601317589041097</v>
      </c>
      <c r="K6" s="85">
        <v>0.57680451177777781</v>
      </c>
      <c r="L6" s="30">
        <v>1.5340284327364382</v>
      </c>
      <c r="M6" s="30">
        <v>4.2230501865205481</v>
      </c>
      <c r="N6" s="30">
        <v>6.6422439405753426</v>
      </c>
      <c r="O6" s="30">
        <v>4.2479747704109592</v>
      </c>
      <c r="P6" s="30">
        <v>4.5255154126027399</v>
      </c>
      <c r="Q6" s="30">
        <v>2.8249415561643838</v>
      </c>
      <c r="R6" s="68">
        <v>0.24067844266666666</v>
      </c>
      <c r="S6" s="37">
        <v>-3.6940643620821861E-2</v>
      </c>
      <c r="T6" s="37">
        <v>-0.18645368372602719</v>
      </c>
      <c r="U6" s="37">
        <v>-0.31105697032876645</v>
      </c>
      <c r="V6" s="37">
        <v>-9.726954520547464E-3</v>
      </c>
      <c r="W6" s="37">
        <v>-0.2520237786301362</v>
      </c>
      <c r="X6" s="37">
        <v>-0.14696831780821873</v>
      </c>
    </row>
    <row r="7" spans="1:24" ht="13.5" thickBot="1">
      <c r="A7" s="20"/>
      <c r="B7" s="17" t="s">
        <v>48</v>
      </c>
      <c r="C7" s="21" t="s">
        <v>4</v>
      </c>
      <c r="D7" s="77">
        <v>0</v>
      </c>
      <c r="E7" s="44">
        <v>-13.739125869544191</v>
      </c>
      <c r="F7" s="44">
        <v>-53.326350720000001</v>
      </c>
      <c r="G7" s="44">
        <v>-150.12089740799999</v>
      </c>
      <c r="H7" s="44">
        <v>-14.867193599999997</v>
      </c>
      <c r="I7" s="44">
        <v>-0.42949670399999806</v>
      </c>
      <c r="J7" s="44">
        <v>-3.6294831359999984</v>
      </c>
      <c r="K7" s="85">
        <v>0</v>
      </c>
      <c r="L7" s="30">
        <v>-18.58822911761861</v>
      </c>
      <c r="M7" s="30">
        <v>-72.147415679999995</v>
      </c>
      <c r="N7" s="30">
        <v>-203.10474355199997</v>
      </c>
      <c r="O7" s="30">
        <v>-20.114438399999997</v>
      </c>
      <c r="P7" s="30">
        <v>-0.58108377599999739</v>
      </c>
      <c r="Q7" s="30">
        <v>-4.9104771839999977</v>
      </c>
      <c r="R7" s="68">
        <v>0</v>
      </c>
      <c r="S7" s="37">
        <v>-31.519171112483729</v>
      </c>
      <c r="T7" s="37">
        <v>-122.33692223999999</v>
      </c>
      <c r="U7" s="37">
        <v>-344.39499993599998</v>
      </c>
      <c r="V7" s="37">
        <v>-34.107091199999992</v>
      </c>
      <c r="W7" s="37">
        <v>-0.98531596799999566</v>
      </c>
      <c r="X7" s="37">
        <v>-8.3264613119999957</v>
      </c>
    </row>
    <row r="8" spans="1:24" ht="13.5" thickBot="1">
      <c r="A8" s="20"/>
      <c r="B8" s="64" t="s">
        <v>38</v>
      </c>
      <c r="C8" s="21" t="s">
        <v>4</v>
      </c>
      <c r="D8" s="77">
        <v>0</v>
      </c>
      <c r="E8" s="44">
        <v>3.8927317983167997</v>
      </c>
      <c r="F8" s="44">
        <v>5.7881517488255998</v>
      </c>
      <c r="G8" s="44">
        <v>63.258165766540799</v>
      </c>
      <c r="H8" s="44">
        <v>31.524416188416005</v>
      </c>
      <c r="I8" s="44">
        <v>1.1496509759999995</v>
      </c>
      <c r="J8" s="44">
        <v>1.0987564032000001</v>
      </c>
      <c r="K8" s="85">
        <v>0</v>
      </c>
      <c r="L8" s="30">
        <v>5.266637138899199</v>
      </c>
      <c r="M8" s="30">
        <v>7.8310288366464</v>
      </c>
      <c r="N8" s="30">
        <v>85.584577213555193</v>
      </c>
      <c r="O8" s="30">
        <v>42.65068072550401</v>
      </c>
      <c r="P8" s="30">
        <v>1.5554101439999997</v>
      </c>
      <c r="Q8" s="30">
        <v>1.4865527808000003</v>
      </c>
      <c r="R8" s="68">
        <v>0</v>
      </c>
      <c r="S8" s="37">
        <v>8.9303847137855978</v>
      </c>
      <c r="T8" s="37">
        <v>13.278701070835199</v>
      </c>
      <c r="U8" s="37">
        <v>145.12167440559358</v>
      </c>
      <c r="V8" s="37">
        <v>72.320719491072012</v>
      </c>
      <c r="W8" s="37">
        <v>2.6374345919999995</v>
      </c>
      <c r="X8" s="37">
        <v>2.5206764544000007</v>
      </c>
    </row>
    <row r="9" spans="1:24" ht="13.5" thickBot="1">
      <c r="A9" s="15"/>
      <c r="B9" s="15"/>
      <c r="C9" s="15"/>
      <c r="D9" s="69"/>
      <c r="E9" s="15"/>
      <c r="F9" s="15"/>
      <c r="G9" s="15"/>
      <c r="H9" s="15"/>
      <c r="I9" s="15"/>
      <c r="J9" s="15"/>
      <c r="K9" s="69"/>
      <c r="L9" s="15"/>
      <c r="M9" s="15"/>
      <c r="N9" s="15"/>
      <c r="O9" s="15"/>
      <c r="P9" s="15"/>
      <c r="Q9" s="15"/>
      <c r="R9" s="69"/>
      <c r="S9" s="15"/>
      <c r="T9" s="15"/>
      <c r="U9" s="15"/>
      <c r="V9" s="15"/>
      <c r="W9" s="15"/>
      <c r="X9" s="15"/>
    </row>
    <row r="10" spans="1:24" ht="26.25" thickBot="1">
      <c r="A10" s="22" t="s">
        <v>29</v>
      </c>
      <c r="B10" s="23" t="s">
        <v>45</v>
      </c>
      <c r="C10" s="23" t="s">
        <v>4</v>
      </c>
      <c r="D10" s="78">
        <v>60.94</v>
      </c>
      <c r="E10" s="57">
        <v>76.998744186046522</v>
      </c>
      <c r="F10" s="41">
        <v>172.8</v>
      </c>
      <c r="G10" s="45">
        <v>361.82</v>
      </c>
      <c r="H10" s="45">
        <v>75.25</v>
      </c>
      <c r="I10" s="45">
        <v>44.66</v>
      </c>
      <c r="J10" s="45">
        <v>51.44</v>
      </c>
      <c r="K10" s="86">
        <v>60.94</v>
      </c>
      <c r="L10" s="59">
        <v>76.998744186046522</v>
      </c>
      <c r="M10" s="31">
        <v>172.8</v>
      </c>
      <c r="N10" s="31">
        <v>361.82</v>
      </c>
      <c r="O10" s="31">
        <v>75.25</v>
      </c>
      <c r="P10" s="31">
        <v>44.66</v>
      </c>
      <c r="Q10" s="31">
        <v>51.44</v>
      </c>
      <c r="R10" s="70">
        <v>60.94</v>
      </c>
      <c r="S10" s="60">
        <v>76.998744186046522</v>
      </c>
      <c r="T10" s="38">
        <v>172.8</v>
      </c>
      <c r="U10" s="38">
        <v>361.82</v>
      </c>
      <c r="V10" s="38">
        <v>75.25</v>
      </c>
      <c r="W10" s="38">
        <v>44.66</v>
      </c>
      <c r="X10" s="38">
        <v>51.44</v>
      </c>
    </row>
    <row r="11" spans="1:24" ht="26.25" thickBot="1">
      <c r="A11" s="23" t="s">
        <v>30</v>
      </c>
      <c r="B11" s="23" t="s">
        <v>46</v>
      </c>
      <c r="C11" s="23" t="s">
        <v>4</v>
      </c>
      <c r="D11" s="78">
        <v>69.27</v>
      </c>
      <c r="E11" s="57">
        <v>90.671395348837208</v>
      </c>
      <c r="F11" s="41">
        <v>257.52999999999997</v>
      </c>
      <c r="G11" s="45">
        <v>596.19000000000005</v>
      </c>
      <c r="H11" s="45">
        <v>92.37</v>
      </c>
      <c r="I11" s="45">
        <v>57.96</v>
      </c>
      <c r="J11" s="45">
        <v>64.540000000000006</v>
      </c>
      <c r="K11" s="86">
        <v>69.27</v>
      </c>
      <c r="L11" s="59">
        <v>90.671395348837208</v>
      </c>
      <c r="M11" s="31">
        <v>257.52999999999997</v>
      </c>
      <c r="N11" s="31">
        <v>596.19000000000005</v>
      </c>
      <c r="O11" s="31">
        <v>92.37</v>
      </c>
      <c r="P11" s="31">
        <v>57.96</v>
      </c>
      <c r="Q11" s="31">
        <v>64.540000000000006</v>
      </c>
      <c r="R11" s="70">
        <v>69.27</v>
      </c>
      <c r="S11" s="60">
        <v>90.671395348837208</v>
      </c>
      <c r="T11" s="38">
        <v>257.52999999999997</v>
      </c>
      <c r="U11" s="38">
        <v>596.19000000000005</v>
      </c>
      <c r="V11" s="38">
        <v>92.37</v>
      </c>
      <c r="W11" s="38">
        <v>57.96</v>
      </c>
      <c r="X11" s="38">
        <v>64.540000000000006</v>
      </c>
    </row>
    <row r="12" spans="1:24" ht="26.25" thickBot="1">
      <c r="A12" s="23" t="s">
        <v>31</v>
      </c>
      <c r="B12" s="23" t="s">
        <v>47</v>
      </c>
      <c r="C12" s="23" t="s">
        <v>4</v>
      </c>
      <c r="D12" s="79">
        <v>600.73</v>
      </c>
      <c r="E12" s="41">
        <v>596.19000000000005</v>
      </c>
      <c r="F12" s="41">
        <v>596.19000000000005</v>
      </c>
      <c r="G12" s="45">
        <v>596.19000000000005</v>
      </c>
      <c r="H12" s="45">
        <v>596.19000000000005</v>
      </c>
      <c r="I12" s="45">
        <v>596.19000000000005</v>
      </c>
      <c r="J12" s="45">
        <v>596.19000000000005</v>
      </c>
      <c r="K12" s="87">
        <v>600.73</v>
      </c>
      <c r="L12" s="59">
        <v>596.19000000000005</v>
      </c>
      <c r="M12" s="31">
        <v>596.19000000000005</v>
      </c>
      <c r="N12" s="31">
        <v>596.19000000000005</v>
      </c>
      <c r="O12" s="31">
        <v>596.19000000000005</v>
      </c>
      <c r="P12" s="31">
        <v>596.19000000000005</v>
      </c>
      <c r="Q12" s="31">
        <v>596.19000000000005</v>
      </c>
      <c r="R12" s="71">
        <v>600.73</v>
      </c>
      <c r="S12" s="60">
        <v>596.19000000000005</v>
      </c>
      <c r="T12" s="38">
        <v>596.19000000000005</v>
      </c>
      <c r="U12" s="38">
        <v>596.19000000000005</v>
      </c>
      <c r="V12" s="38">
        <v>596.19000000000005</v>
      </c>
      <c r="W12" s="38">
        <v>596.19000000000005</v>
      </c>
      <c r="X12" s="38">
        <v>596.19000000000005</v>
      </c>
    </row>
    <row r="13" spans="1:24" ht="26.25" thickBot="1">
      <c r="A13" s="64" t="s">
        <v>32</v>
      </c>
      <c r="B13" s="64" t="s">
        <v>33</v>
      </c>
      <c r="C13" s="23" t="s">
        <v>4</v>
      </c>
      <c r="D13" s="78"/>
      <c r="E13" s="57">
        <v>73.984999999999999</v>
      </c>
      <c r="F13" s="41">
        <v>95.83</v>
      </c>
      <c r="G13" s="45">
        <v>420.24</v>
      </c>
      <c r="H13" s="45">
        <v>204.36</v>
      </c>
      <c r="I13" s="45">
        <v>47.5</v>
      </c>
      <c r="J13" s="45">
        <v>47.1</v>
      </c>
      <c r="K13" s="86"/>
      <c r="L13" s="59">
        <v>73.984999999999999</v>
      </c>
      <c r="M13" s="31">
        <v>95.83</v>
      </c>
      <c r="N13" s="31">
        <v>420.24</v>
      </c>
      <c r="O13" s="31">
        <v>204.36</v>
      </c>
      <c r="P13" s="31">
        <v>47.5</v>
      </c>
      <c r="Q13" s="31">
        <v>47.1</v>
      </c>
      <c r="R13" s="70"/>
      <c r="S13" s="60">
        <v>73.984999999999999</v>
      </c>
      <c r="T13" s="38">
        <v>95.83</v>
      </c>
      <c r="U13" s="38">
        <v>420.24</v>
      </c>
      <c r="V13" s="38">
        <v>204.36</v>
      </c>
      <c r="W13" s="38">
        <v>47.5</v>
      </c>
      <c r="X13" s="38">
        <v>47.1</v>
      </c>
    </row>
    <row r="14" spans="1:24" ht="26.25" thickBot="1">
      <c r="A14" s="23" t="s">
        <v>1</v>
      </c>
      <c r="B14" s="23" t="s">
        <v>2</v>
      </c>
      <c r="C14" s="23" t="s">
        <v>3</v>
      </c>
      <c r="D14" s="96">
        <v>0.97553333333333325</v>
      </c>
      <c r="E14" s="46">
        <v>0.97</v>
      </c>
      <c r="F14" s="41">
        <v>0.97</v>
      </c>
      <c r="G14" s="46">
        <v>0.97</v>
      </c>
      <c r="H14" s="46">
        <v>0.97</v>
      </c>
      <c r="I14" s="46">
        <v>0.97</v>
      </c>
      <c r="J14" s="46">
        <v>0.97</v>
      </c>
      <c r="K14" s="90">
        <v>0.98914999999999997</v>
      </c>
      <c r="L14" s="32">
        <v>0.99</v>
      </c>
      <c r="M14" s="32">
        <v>0.99</v>
      </c>
      <c r="N14" s="32">
        <v>0.99</v>
      </c>
      <c r="O14" s="32">
        <v>0.99</v>
      </c>
      <c r="P14" s="32">
        <v>0.99</v>
      </c>
      <c r="Q14" s="32">
        <v>0.99</v>
      </c>
      <c r="R14" s="74">
        <v>0.83719999999999994</v>
      </c>
      <c r="S14" s="39">
        <v>0.81</v>
      </c>
      <c r="T14" s="39">
        <v>0.81</v>
      </c>
      <c r="U14" s="39">
        <v>0.81</v>
      </c>
      <c r="V14" s="39">
        <v>0.81</v>
      </c>
      <c r="W14" s="39">
        <v>0.81</v>
      </c>
      <c r="X14" s="39">
        <v>0.81</v>
      </c>
    </row>
    <row r="15" spans="1:24" ht="26.25" thickBot="1">
      <c r="A15" s="23" t="s">
        <v>5</v>
      </c>
      <c r="B15" s="23" t="s">
        <v>6</v>
      </c>
      <c r="C15" s="23" t="s">
        <v>3</v>
      </c>
      <c r="D15" s="96">
        <v>2.4466666666666664E-2</v>
      </c>
      <c r="E15" s="46">
        <v>0.03</v>
      </c>
      <c r="F15" s="41">
        <v>0.03</v>
      </c>
      <c r="G15" s="46">
        <v>0.03</v>
      </c>
      <c r="H15" s="46">
        <v>0.03</v>
      </c>
      <c r="I15" s="46">
        <v>0.03</v>
      </c>
      <c r="J15" s="46">
        <v>0.03</v>
      </c>
      <c r="K15" s="97">
        <v>1.085E-2</v>
      </c>
      <c r="L15" s="32">
        <v>0.01</v>
      </c>
      <c r="M15" s="32">
        <v>0.01</v>
      </c>
      <c r="N15" s="32">
        <v>0.01</v>
      </c>
      <c r="O15" s="32">
        <v>0.01</v>
      </c>
      <c r="P15" s="32">
        <v>0.01</v>
      </c>
      <c r="Q15" s="32">
        <v>0.01</v>
      </c>
      <c r="R15" s="74">
        <v>0.1628</v>
      </c>
      <c r="S15" s="39">
        <v>0.19</v>
      </c>
      <c r="T15" s="39">
        <v>0.19</v>
      </c>
      <c r="U15" s="39">
        <v>0.19</v>
      </c>
      <c r="V15" s="39">
        <v>0.19</v>
      </c>
      <c r="W15" s="39">
        <v>0.19</v>
      </c>
      <c r="X15" s="39">
        <v>0.19</v>
      </c>
    </row>
    <row r="16" spans="1:24" ht="26.25" thickBot="1">
      <c r="A16" s="23" t="s">
        <v>7</v>
      </c>
      <c r="B16" s="23" t="s">
        <v>8</v>
      </c>
      <c r="C16" s="23" t="s">
        <v>4</v>
      </c>
      <c r="D16" s="78">
        <v>60.583333333333336</v>
      </c>
      <c r="E16" s="41">
        <v>83.2</v>
      </c>
      <c r="F16" s="41">
        <v>83.2</v>
      </c>
      <c r="G16" s="45">
        <v>83.2</v>
      </c>
      <c r="H16" s="45">
        <v>83.2</v>
      </c>
      <c r="I16" s="45">
        <v>83.2</v>
      </c>
      <c r="J16" s="45">
        <v>83.2</v>
      </c>
      <c r="K16" s="87">
        <v>74.960000000000008</v>
      </c>
      <c r="L16" s="31">
        <v>67</v>
      </c>
      <c r="M16" s="31">
        <v>67</v>
      </c>
      <c r="N16" s="31">
        <v>67</v>
      </c>
      <c r="O16" s="31">
        <v>67</v>
      </c>
      <c r="P16" s="31">
        <v>67</v>
      </c>
      <c r="Q16" s="31">
        <v>67</v>
      </c>
      <c r="R16" s="71">
        <v>-37.97</v>
      </c>
      <c r="S16" s="38">
        <v>-63.25</v>
      </c>
      <c r="T16" s="38">
        <v>-63.25</v>
      </c>
      <c r="U16" s="38">
        <v>-63.25</v>
      </c>
      <c r="V16" s="38">
        <v>-63.25</v>
      </c>
      <c r="W16" s="38">
        <v>-63.25</v>
      </c>
      <c r="X16" s="38">
        <v>-63.25</v>
      </c>
    </row>
    <row r="17" spans="1:24" ht="40.15" customHeight="1" thickBot="1">
      <c r="A17" s="23" t="s">
        <v>9</v>
      </c>
      <c r="B17" s="23" t="s">
        <v>10</v>
      </c>
      <c r="C17" s="23" t="s">
        <v>4</v>
      </c>
      <c r="D17" s="79">
        <v>1.75</v>
      </c>
      <c r="E17" s="41">
        <v>1</v>
      </c>
      <c r="F17" s="41">
        <v>1</v>
      </c>
      <c r="G17" s="45">
        <v>1</v>
      </c>
      <c r="H17" s="45">
        <v>1</v>
      </c>
      <c r="I17" s="45">
        <v>1</v>
      </c>
      <c r="J17" s="45">
        <v>1</v>
      </c>
      <c r="K17" s="87">
        <v>1.75</v>
      </c>
      <c r="L17" s="31">
        <v>1</v>
      </c>
      <c r="M17" s="31">
        <v>1</v>
      </c>
      <c r="N17" s="31">
        <v>1</v>
      </c>
      <c r="O17" s="31">
        <v>1</v>
      </c>
      <c r="P17" s="31">
        <v>1</v>
      </c>
      <c r="Q17" s="31">
        <v>1</v>
      </c>
      <c r="R17" s="71">
        <v>1.75</v>
      </c>
      <c r="S17" s="38">
        <v>1</v>
      </c>
      <c r="T17" s="38">
        <v>1</v>
      </c>
      <c r="U17" s="38">
        <v>1</v>
      </c>
      <c r="V17" s="38">
        <v>1</v>
      </c>
      <c r="W17" s="38">
        <v>1</v>
      </c>
      <c r="X17" s="38">
        <v>1</v>
      </c>
    </row>
    <row r="18" spans="1:24" ht="66.599999999999994" customHeight="1" thickBot="1">
      <c r="A18" s="23" t="s">
        <v>11</v>
      </c>
      <c r="B18" s="23" t="s">
        <v>12</v>
      </c>
      <c r="C18" s="23" t="s">
        <v>13</v>
      </c>
      <c r="D18" s="78">
        <v>2.6861433333333333</v>
      </c>
      <c r="E18" s="57">
        <v>10.398399999999999</v>
      </c>
      <c r="F18" s="57">
        <v>28.96</v>
      </c>
      <c r="G18" s="95">
        <v>45.62</v>
      </c>
      <c r="H18" s="95">
        <v>28.43</v>
      </c>
      <c r="I18" s="95">
        <v>31.24</v>
      </c>
      <c r="J18" s="95">
        <v>19.46</v>
      </c>
      <c r="K18" s="86">
        <v>2.6861433333333333</v>
      </c>
      <c r="L18" s="59">
        <v>10.398399999999999</v>
      </c>
      <c r="M18" s="59">
        <v>28.96</v>
      </c>
      <c r="N18" s="59">
        <v>45.62</v>
      </c>
      <c r="O18" s="59">
        <v>28.43</v>
      </c>
      <c r="P18" s="59">
        <v>31.24</v>
      </c>
      <c r="Q18" s="59">
        <v>19.46</v>
      </c>
      <c r="R18" s="70">
        <v>2.6861433333333333</v>
      </c>
      <c r="S18" s="60">
        <v>10.398399999999999</v>
      </c>
      <c r="T18" s="60">
        <v>28.96</v>
      </c>
      <c r="U18" s="60">
        <v>45.62</v>
      </c>
      <c r="V18" s="60">
        <v>28.43</v>
      </c>
      <c r="W18" s="38">
        <v>31.24</v>
      </c>
      <c r="X18" s="38">
        <v>19.46</v>
      </c>
    </row>
    <row r="19" spans="1:24" ht="36" customHeight="1" thickBot="1">
      <c r="A19" s="23" t="s">
        <v>14</v>
      </c>
      <c r="B19" s="23" t="s">
        <v>44</v>
      </c>
      <c r="C19" s="23" t="s">
        <v>15</v>
      </c>
      <c r="D19" s="79">
        <v>0.20369999999999999</v>
      </c>
      <c r="E19" s="41">
        <v>0.18</v>
      </c>
      <c r="F19" s="41">
        <v>0.18</v>
      </c>
      <c r="G19" s="45">
        <v>0.18</v>
      </c>
      <c r="H19" s="45">
        <v>0.18</v>
      </c>
      <c r="I19" s="45">
        <v>0.18</v>
      </c>
      <c r="J19" s="45">
        <v>0.18</v>
      </c>
      <c r="K19" s="89">
        <v>0.21473333333333333</v>
      </c>
      <c r="L19" s="31">
        <v>0.1968</v>
      </c>
      <c r="M19" s="31">
        <v>0.1968</v>
      </c>
      <c r="N19" s="31">
        <v>0.1968</v>
      </c>
      <c r="O19" s="31">
        <v>0.1968</v>
      </c>
      <c r="P19" s="31">
        <v>0.1968</v>
      </c>
      <c r="Q19" s="31">
        <v>0.1968</v>
      </c>
      <c r="R19" s="71">
        <v>8.9599999999999999E-2</v>
      </c>
      <c r="S19" s="38">
        <v>0.08</v>
      </c>
      <c r="T19" s="38">
        <v>0.08</v>
      </c>
      <c r="U19" s="38">
        <v>0.08</v>
      </c>
      <c r="V19" s="38">
        <v>0.08</v>
      </c>
      <c r="W19" s="38">
        <v>0.08</v>
      </c>
      <c r="X19" s="38">
        <v>0.08</v>
      </c>
    </row>
    <row r="20" spans="1:24" ht="26.25" thickBot="1">
      <c r="A20" s="64" t="s">
        <v>16</v>
      </c>
      <c r="B20" s="64" t="s">
        <v>17</v>
      </c>
      <c r="C20" s="23" t="s">
        <v>3</v>
      </c>
      <c r="D20" s="80"/>
      <c r="E20" s="46">
        <v>0.51</v>
      </c>
      <c r="F20" s="41">
        <v>0.51</v>
      </c>
      <c r="G20" s="46">
        <v>0.51</v>
      </c>
      <c r="H20" s="46">
        <v>0.51</v>
      </c>
      <c r="I20" s="46">
        <v>0.51</v>
      </c>
      <c r="J20" s="46">
        <v>0.51</v>
      </c>
      <c r="K20" s="88"/>
      <c r="L20" s="32">
        <v>0.69</v>
      </c>
      <c r="M20" s="32">
        <v>0.69</v>
      </c>
      <c r="N20" s="32">
        <v>0.69</v>
      </c>
      <c r="O20" s="32">
        <v>0.69</v>
      </c>
      <c r="P20" s="32">
        <v>0.69</v>
      </c>
      <c r="Q20" s="32">
        <v>0.69</v>
      </c>
      <c r="R20" s="73"/>
      <c r="S20" s="39">
        <v>1.17</v>
      </c>
      <c r="T20" s="39">
        <v>1.17</v>
      </c>
      <c r="U20" s="39">
        <v>1.17</v>
      </c>
      <c r="V20" s="39">
        <v>1.17</v>
      </c>
      <c r="W20" s="39">
        <v>1.17</v>
      </c>
      <c r="X20" s="39">
        <v>1.17</v>
      </c>
    </row>
    <row r="21" spans="1:24" ht="13.5" thickBot="1">
      <c r="A21" s="64" t="s">
        <v>18</v>
      </c>
      <c r="B21" s="64" t="s">
        <v>19</v>
      </c>
      <c r="C21" s="23" t="s">
        <v>20</v>
      </c>
      <c r="D21" s="79"/>
      <c r="E21" s="41">
        <v>0.84399999999999997</v>
      </c>
      <c r="F21" s="41">
        <v>0.84399999999999997</v>
      </c>
      <c r="G21" s="45">
        <v>0.96399999999999997</v>
      </c>
      <c r="H21" s="45">
        <v>0.96399999999999997</v>
      </c>
      <c r="I21" s="45">
        <v>0.96399999999999997</v>
      </c>
      <c r="J21" s="45">
        <v>0.96399999999999997</v>
      </c>
      <c r="K21" s="87"/>
      <c r="L21" s="31">
        <v>0.84399999999999997</v>
      </c>
      <c r="M21" s="31">
        <v>0.84399999999999997</v>
      </c>
      <c r="N21" s="31">
        <v>0.96399999999999997</v>
      </c>
      <c r="O21" s="31">
        <v>0.96399999999999997</v>
      </c>
      <c r="P21" s="31">
        <v>0.96399999999999997</v>
      </c>
      <c r="Q21" s="31">
        <v>0.96399999999999997</v>
      </c>
      <c r="R21" s="71"/>
      <c r="S21" s="38">
        <v>0.84399999999999997</v>
      </c>
      <c r="T21" s="38">
        <v>0.84399999999999997</v>
      </c>
      <c r="U21" s="38">
        <v>0.96399999999999997</v>
      </c>
      <c r="V21" s="38">
        <v>0.96399999999999997</v>
      </c>
      <c r="W21" s="38">
        <v>0.96399999999999997</v>
      </c>
      <c r="X21" s="38">
        <v>0.96399999999999997</v>
      </c>
    </row>
    <row r="22" spans="1:24" ht="13.5" thickBot="1">
      <c r="A22" s="64" t="s">
        <v>21</v>
      </c>
      <c r="B22" s="64" t="s">
        <v>34</v>
      </c>
      <c r="C22" s="23" t="s">
        <v>3</v>
      </c>
      <c r="D22" s="81"/>
      <c r="E22" s="58">
        <v>0.25879999999999997</v>
      </c>
      <c r="F22" s="41">
        <v>0.23319999999999999</v>
      </c>
      <c r="G22" s="47">
        <v>0.32569999999999999</v>
      </c>
      <c r="H22" s="47">
        <v>0.376</v>
      </c>
      <c r="I22" s="47">
        <v>0.316</v>
      </c>
      <c r="J22" s="46">
        <v>0.32</v>
      </c>
      <c r="K22" s="90"/>
      <c r="L22" s="33">
        <v>0.25879999999999997</v>
      </c>
      <c r="M22" s="33">
        <v>0.23319999999999999</v>
      </c>
      <c r="N22" s="33">
        <v>0.32569999999999999</v>
      </c>
      <c r="O22" s="33">
        <v>0.376</v>
      </c>
      <c r="P22" s="33">
        <v>0.316</v>
      </c>
      <c r="Q22" s="32">
        <v>0.32</v>
      </c>
      <c r="R22" s="74"/>
      <c r="S22" s="40">
        <v>0.25879999999999997</v>
      </c>
      <c r="T22" s="40">
        <v>0.23319999999999999</v>
      </c>
      <c r="U22" s="40">
        <v>0.32569999999999999</v>
      </c>
      <c r="V22" s="40">
        <v>0.376</v>
      </c>
      <c r="W22" s="40">
        <v>0.316</v>
      </c>
      <c r="X22" s="39">
        <v>0.32</v>
      </c>
    </row>
    <row r="23" spans="1:24" ht="13.5" thickBot="1">
      <c r="A23" s="64" t="s">
        <v>22</v>
      </c>
      <c r="B23" s="64" t="s">
        <v>23</v>
      </c>
      <c r="C23" s="49" t="s">
        <v>24</v>
      </c>
      <c r="D23" s="82"/>
      <c r="E23" s="51">
        <v>42</v>
      </c>
      <c r="F23" s="51">
        <v>42</v>
      </c>
      <c r="G23" s="50">
        <v>42</v>
      </c>
      <c r="H23" s="45">
        <v>42</v>
      </c>
      <c r="I23" s="45">
        <v>42</v>
      </c>
      <c r="J23" s="45">
        <v>42</v>
      </c>
      <c r="K23" s="87"/>
      <c r="L23" s="31">
        <v>42</v>
      </c>
      <c r="M23" s="31">
        <v>42</v>
      </c>
      <c r="N23" s="31">
        <v>42</v>
      </c>
      <c r="O23" s="31">
        <v>42</v>
      </c>
      <c r="P23" s="31">
        <v>42</v>
      </c>
      <c r="Q23" s="31">
        <v>42</v>
      </c>
      <c r="R23" s="71"/>
      <c r="S23" s="38">
        <v>42</v>
      </c>
      <c r="T23" s="38">
        <v>42</v>
      </c>
      <c r="U23" s="38">
        <v>42</v>
      </c>
      <c r="V23" s="38">
        <v>42</v>
      </c>
      <c r="W23" s="38">
        <v>42</v>
      </c>
      <c r="X23" s="38">
        <v>42</v>
      </c>
    </row>
  </sheetData>
  <mergeCells count="4">
    <mergeCell ref="A2:A4"/>
    <mergeCell ref="D1:J1"/>
    <mergeCell ref="K1:Q1"/>
    <mergeCell ref="R1:X1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Heure xmlns="50863c9d-0818-4a96-8845-761d00392c84" xsi:nil="true"/>
    <lcf76f155ced4ddcb4097134ff3c332f xmlns="50863c9d-0818-4a96-8845-761d00392c84">
      <Terms xmlns="http://schemas.microsoft.com/office/infopath/2007/PartnerControls"/>
    </lcf76f155ced4ddcb4097134ff3c332f>
    <TaxCatchAll xmlns="2224b1d2-fd24-4184-8eb1-c5456480c9b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23C250286FA540BA31F0B92718D386" ma:contentTypeVersion="20" ma:contentTypeDescription="Crée un document." ma:contentTypeScope="" ma:versionID="dc23721a7487f9b60c43c0334ae0b709">
  <xsd:schema xmlns:xsd="http://www.w3.org/2001/XMLSchema" xmlns:xs="http://www.w3.org/2001/XMLSchema" xmlns:p="http://schemas.microsoft.com/office/2006/metadata/properties" xmlns:ns2="50863c9d-0818-4a96-8845-761d00392c84" xmlns:ns3="2224b1d2-fd24-4184-8eb1-c5456480c9bc" targetNamespace="http://schemas.microsoft.com/office/2006/metadata/properties" ma:root="true" ma:fieldsID="ab5d121c2ed5c9a9abeb6575f31ef588" ns2:_="" ns3:_="">
    <xsd:import namespace="50863c9d-0818-4a96-8845-761d00392c84"/>
    <xsd:import namespace="2224b1d2-fd24-4184-8eb1-c5456480c9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DateHeur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63c9d-0818-4a96-8845-761d00392c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Heure" ma:index="21" nillable="true" ma:displayName="Date &amp; Heure" ma:format="DateTime" ma:internalName="DateHeure">
      <xsd:simpleType>
        <xsd:restriction base="dms:DateTime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55537840-c1f2-437f-a6a8-675ec00bd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4b1d2-fd24-4184-8eb1-c5456480c9b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ef383b2-2445-4f56-89ea-7d0a1fc9ab1f}" ma:internalName="TaxCatchAll" ma:showField="CatchAllData" ma:web="2224b1d2-fd24-4184-8eb1-c5456480c9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1FD26B-BDAF-485C-B69D-F535413B69E6}">
  <ds:schemaRefs>
    <ds:schemaRef ds:uri="http://schemas.microsoft.com/office/2006/metadata/properties"/>
    <ds:schemaRef ds:uri="http://schemas.microsoft.com/office/infopath/2007/PartnerControls"/>
    <ds:schemaRef ds:uri="50863c9d-0818-4a96-8845-761d00392c84"/>
    <ds:schemaRef ds:uri="2224b1d2-fd24-4184-8eb1-c5456480c9bc"/>
  </ds:schemaRefs>
</ds:datastoreItem>
</file>

<file path=customXml/itemProps2.xml><?xml version="1.0" encoding="utf-8"?>
<ds:datastoreItem xmlns:ds="http://schemas.openxmlformats.org/officeDocument/2006/customXml" ds:itemID="{6BE9693B-6148-486B-B83B-6E748D817A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242AEE-6987-4B69-A1D9-B148E51991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863c9d-0818-4a96-8845-761d00392c84"/>
    <ds:schemaRef ds:uri="2224b1d2-fd24-4184-8eb1-c5456480c9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14</vt:i4>
      </vt:variant>
    </vt:vector>
  </HeadingPairs>
  <TitlesOfParts>
    <vt:vector size="16" baseType="lpstr">
      <vt:lpstr>Graph_indice</vt:lpstr>
      <vt:lpstr>Historiques</vt:lpstr>
      <vt:lpstr>a</vt:lpstr>
      <vt:lpstr>b</vt:lpstr>
      <vt:lpstr>BL</vt:lpstr>
      <vt:lpstr>BL_e</vt:lpstr>
      <vt:lpstr>c_</vt:lpstr>
      <vt:lpstr>d_</vt:lpstr>
      <vt:lpstr>e_</vt:lpstr>
      <vt:lpstr>f_</vt:lpstr>
      <vt:lpstr>g_</vt:lpstr>
      <vt:lpstr>h_</vt:lpstr>
      <vt:lpstr>i_</vt:lpstr>
      <vt:lpstr>j_</vt:lpstr>
      <vt:lpstr>PL</vt:lpstr>
      <vt:lpstr>PL_0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2026-02-06T13:20:47Z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0x0101004A23C250286FA540BA31F0B92718D386</vt:lpwstr>
  </property>
  <property fmtid="{D5CDD505-2E9C-101B-9397-08002B2CF9AE}" pid="3" name="MediaServiceImageTags">
    <vt:lpwstr/>
  </property>
</Properties>
</file>